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6690" windowHeight="9495"/>
  </bookViews>
  <sheets>
    <sheet name="NASLOVNICA" sheetId="8" r:id="rId1"/>
    <sheet name="Prometne površine" sheetId="7" r:id="rId2"/>
    <sheet name="Voda i odvodnja" sheetId="2" r:id="rId3"/>
    <sheet name="Javna rasvjeta" sheetId="3" r:id="rId4"/>
    <sheet name="SN mreža" sheetId="4" r:id="rId5"/>
    <sheet name="NN mreža" sheetId="5" r:id="rId6"/>
    <sheet name="DTK" sheetId="6" r:id="rId7"/>
    <sheet name="REKAPITULACIJA" sheetId="1" r:id="rId8"/>
  </sheets>
  <definedNames>
    <definedName name="_xlnm.Print_Area" localSheetId="1">'Prometne površine'!$A$2:$I$191</definedName>
    <definedName name="_xlnm.Print_Titles" localSheetId="1">'Prometne površine'!$2:$3</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29" i="2" l="1"/>
  <c r="B29" i="6" l="1"/>
  <c r="I21" i="7"/>
  <c r="I26" i="7"/>
  <c r="I30" i="7"/>
  <c r="I34" i="7"/>
  <c r="I40" i="7"/>
  <c r="I44" i="7"/>
  <c r="I47" i="7"/>
  <c r="I57" i="7"/>
  <c r="I62" i="7"/>
  <c r="I66" i="7"/>
  <c r="I71" i="7"/>
  <c r="I75" i="7"/>
  <c r="I80" i="7"/>
  <c r="I92" i="7"/>
  <c r="I96" i="7"/>
  <c r="I100" i="7"/>
  <c r="I104" i="7"/>
  <c r="I108" i="7"/>
  <c r="I119" i="7"/>
  <c r="I120" i="7"/>
  <c r="I126" i="7"/>
  <c r="I139" i="7"/>
  <c r="I140" i="7"/>
  <c r="I141" i="7"/>
  <c r="I142" i="7"/>
  <c r="I143" i="7"/>
  <c r="I144" i="7"/>
  <c r="I145" i="7"/>
  <c r="I152" i="7"/>
  <c r="I153" i="7"/>
  <c r="I159" i="7"/>
  <c r="I160" i="7"/>
  <c r="I161" i="7"/>
  <c r="I162" i="7"/>
  <c r="I163" i="7"/>
  <c r="I164" i="7"/>
  <c r="I165" i="7"/>
  <c r="I169" i="7"/>
  <c r="I170" i="7"/>
  <c r="I171" i="7"/>
  <c r="I172" i="7"/>
  <c r="I173" i="7"/>
  <c r="I83" i="7" l="1"/>
  <c r="I180" i="7" s="1"/>
  <c r="I50" i="7"/>
  <c r="I179" i="7" s="1"/>
  <c r="I110" i="7"/>
  <c r="I181" i="7" s="1"/>
  <c r="I174" i="7"/>
  <c r="I183" i="7" s="1"/>
  <c r="I128" i="7"/>
  <c r="I182" i="7" s="1"/>
  <c r="F5" i="6"/>
  <c r="F6" i="6"/>
  <c r="F7" i="6"/>
  <c r="F8" i="6"/>
  <c r="F9" i="6"/>
  <c r="F10" i="6"/>
  <c r="F11" i="6"/>
  <c r="F12" i="6"/>
  <c r="F13" i="6"/>
  <c r="F14" i="6"/>
  <c r="F15" i="6"/>
  <c r="F16" i="6"/>
  <c r="F17" i="6"/>
  <c r="F18" i="6"/>
  <c r="F19" i="6"/>
  <c r="F20" i="6"/>
  <c r="F21" i="6"/>
  <c r="F22" i="6"/>
  <c r="F23" i="6"/>
  <c r="F24" i="6"/>
  <c r="F25" i="6"/>
  <c r="F26" i="6" l="1"/>
  <c r="F29" i="6" s="1"/>
  <c r="F30" i="6" s="1"/>
  <c r="H11" i="1" s="1"/>
  <c r="J11" i="1" s="1"/>
  <c r="I184" i="7"/>
  <c r="H5" i="1" s="1"/>
  <c r="F5" i="5"/>
  <c r="F6" i="5"/>
  <c r="F7" i="5"/>
  <c r="F8" i="5"/>
  <c r="F9" i="5"/>
  <c r="F10" i="5"/>
  <c r="F11" i="5"/>
  <c r="F12" i="5"/>
  <c r="F13" i="5"/>
  <c r="F14" i="5"/>
  <c r="F15" i="5"/>
  <c r="F16" i="5"/>
  <c r="F18" i="5"/>
  <c r="F19" i="5"/>
  <c r="F20" i="5"/>
  <c r="F21" i="5"/>
  <c r="F22" i="5"/>
  <c r="F23" i="5"/>
  <c r="F24" i="5"/>
  <c r="F25" i="5"/>
  <c r="F32" i="5"/>
  <c r="F33" i="5"/>
  <c r="F34" i="5"/>
  <c r="F35" i="5"/>
  <c r="F36" i="5"/>
  <c r="F37" i="5"/>
  <c r="F38" i="5"/>
  <c r="F39" i="5"/>
  <c r="F40" i="5"/>
  <c r="F50" i="5"/>
  <c r="F51" i="5"/>
  <c r="F52" i="5"/>
  <c r="F54" i="5"/>
  <c r="F59" i="5"/>
  <c r="F60" i="5"/>
  <c r="B65" i="5"/>
  <c r="B66" i="5"/>
  <c r="F5" i="4"/>
  <c r="F29" i="4" s="1"/>
  <c r="F6" i="4"/>
  <c r="F7" i="4"/>
  <c r="F8" i="4"/>
  <c r="F9" i="4"/>
  <c r="F10" i="4"/>
  <c r="F11" i="4"/>
  <c r="F12" i="4"/>
  <c r="F13" i="4"/>
  <c r="F14" i="4"/>
  <c r="F15" i="4"/>
  <c r="F16" i="4"/>
  <c r="F17" i="4"/>
  <c r="F18" i="4"/>
  <c r="F19" i="4"/>
  <c r="F20" i="4"/>
  <c r="F22" i="4"/>
  <c r="F23" i="4"/>
  <c r="F24" i="4"/>
  <c r="F25" i="4"/>
  <c r="F26" i="4"/>
  <c r="F27" i="4"/>
  <c r="F28" i="4"/>
  <c r="F35" i="4"/>
  <c r="F36" i="4"/>
  <c r="F37" i="4"/>
  <c r="F38" i="4"/>
  <c r="F39" i="4"/>
  <c r="F40" i="4"/>
  <c r="F41" i="4"/>
  <c r="F43" i="4"/>
  <c r="F48" i="4"/>
  <c r="F49" i="4"/>
  <c r="B54" i="4"/>
  <c r="B55" i="4"/>
  <c r="F54" i="4" l="1"/>
  <c r="F50" i="4"/>
  <c r="F55" i="4" s="1"/>
  <c r="F61" i="5"/>
  <c r="F66" i="5" s="1"/>
  <c r="F26" i="5"/>
  <c r="F65" i="5" s="1"/>
  <c r="J5" i="1"/>
  <c r="F56" i="4" l="1"/>
  <c r="H9" i="1" s="1"/>
  <c r="J9" i="1" s="1"/>
  <c r="F67" i="5"/>
  <c r="H10" i="1" s="1"/>
  <c r="J10" i="1" s="1"/>
  <c r="F6" i="3"/>
  <c r="F7" i="3"/>
  <c r="F8" i="3"/>
  <c r="F9" i="3"/>
  <c r="F10" i="3"/>
  <c r="F11" i="3"/>
  <c r="F12" i="3"/>
  <c r="F13" i="3"/>
  <c r="F14" i="3"/>
  <c r="F15" i="3"/>
  <c r="F16" i="3"/>
  <c r="F17" i="3"/>
  <c r="F19" i="3"/>
  <c r="F20" i="3"/>
  <c r="F21" i="3"/>
  <c r="F22" i="3"/>
  <c r="F23" i="3"/>
  <c r="F24" i="3"/>
  <c r="F89" i="3"/>
  <c r="F90" i="3"/>
  <c r="F91" i="3"/>
  <c r="F92" i="3"/>
  <c r="F93" i="3"/>
  <c r="F94" i="3"/>
  <c r="F95" i="3"/>
  <c r="F96" i="3"/>
  <c r="F97" i="3"/>
  <c r="F98" i="3"/>
  <c r="F99" i="3"/>
  <c r="F100" i="3"/>
  <c r="F105" i="3"/>
  <c r="F106" i="3"/>
  <c r="B111" i="3"/>
  <c r="B112" i="3"/>
  <c r="F25" i="3" l="1"/>
  <c r="F111" i="3" s="1"/>
  <c r="F107" i="3"/>
  <c r="F112" i="3" s="1"/>
  <c r="F113" i="3" l="1"/>
  <c r="H8" i="1" s="1"/>
  <c r="J8" i="1" s="1"/>
  <c r="F7" i="2"/>
  <c r="F9" i="2"/>
  <c r="F11" i="2"/>
  <c r="F17" i="2"/>
  <c r="F19" i="2"/>
  <c r="F21" i="2"/>
  <c r="F23" i="2"/>
  <c r="F25" i="2"/>
  <c r="F27" i="2"/>
  <c r="F29" i="2"/>
  <c r="F34" i="2"/>
  <c r="F36" i="2"/>
  <c r="F38" i="2"/>
  <c r="F40" i="2"/>
  <c r="F42" i="2"/>
  <c r="F44" i="2"/>
  <c r="F46" i="2"/>
  <c r="F48" i="2"/>
  <c r="F50" i="2"/>
  <c r="F52" i="2"/>
  <c r="F55" i="2"/>
  <c r="F56" i="2"/>
  <c r="F62" i="2"/>
  <c r="F63" i="2"/>
  <c r="F71" i="2"/>
  <c r="F72" i="2"/>
  <c r="F75" i="2"/>
  <c r="F76" i="2"/>
  <c r="F77" i="2"/>
  <c r="F78" i="2"/>
  <c r="F79" i="2"/>
  <c r="F80" i="2"/>
  <c r="F81" i="2"/>
  <c r="F82" i="2"/>
  <c r="F83" i="2"/>
  <c r="F84" i="2"/>
  <c r="F85" i="2"/>
  <c r="F86" i="2"/>
  <c r="F87" i="2"/>
  <c r="F91" i="2"/>
  <c r="F94" i="2"/>
  <c r="F97" i="2"/>
  <c r="F100" i="2"/>
  <c r="F103" i="2"/>
  <c r="F104" i="2"/>
  <c r="F107" i="2"/>
  <c r="F108" i="2"/>
  <c r="F111" i="2"/>
  <c r="F112" i="2"/>
  <c r="F114" i="2"/>
  <c r="F116" i="2"/>
  <c r="F124" i="2"/>
  <c r="F125" i="2" s="1"/>
  <c r="F139" i="2" s="1"/>
  <c r="F130" i="2"/>
  <c r="F140" i="2" s="1"/>
  <c r="F149" i="2"/>
  <c r="F150" i="2"/>
  <c r="F151" i="2"/>
  <c r="F153" i="2"/>
  <c r="F159" i="2"/>
  <c r="F160" i="2"/>
  <c r="F161" i="2"/>
  <c r="F162" i="2"/>
  <c r="F165" i="2"/>
  <c r="F166" i="2"/>
  <c r="F169" i="2"/>
  <c r="F171" i="2"/>
  <c r="F174" i="2"/>
  <c r="F175" i="2"/>
  <c r="F176" i="2"/>
  <c r="F177" i="2"/>
  <c r="F178" i="2"/>
  <c r="F181" i="2"/>
  <c r="F182" i="2"/>
  <c r="F183" i="2"/>
  <c r="F184" i="2"/>
  <c r="F186" i="2"/>
  <c r="F189" i="2"/>
  <c r="F190" i="2"/>
  <c r="F191" i="2"/>
  <c r="F194" i="2"/>
  <c r="F195" i="2"/>
  <c r="F198" i="2"/>
  <c r="F199" i="2"/>
  <c r="F201" i="2"/>
  <c r="F203" i="2"/>
  <c r="F209" i="2"/>
  <c r="F211" i="2"/>
  <c r="F213" i="2"/>
  <c r="F215" i="2"/>
  <c r="F217" i="2"/>
  <c r="F219" i="2"/>
  <c r="F226" i="2"/>
  <c r="F227" i="2"/>
  <c r="F235" i="2"/>
  <c r="F237" i="2"/>
  <c r="F238" i="2"/>
  <c r="F240" i="2"/>
  <c r="F248" i="2"/>
  <c r="F249" i="2"/>
  <c r="F250" i="2"/>
  <c r="F251" i="2"/>
  <c r="F252" i="2"/>
  <c r="F253" i="2"/>
  <c r="F254" i="2"/>
  <c r="F255" i="2"/>
  <c r="F263" i="2"/>
  <c r="F264" i="2"/>
  <c r="F265" i="2"/>
  <c r="F266" i="2"/>
  <c r="F267" i="2"/>
  <c r="F268" i="2"/>
  <c r="F269" i="2"/>
  <c r="F270" i="2"/>
  <c r="F272" i="2"/>
  <c r="F286" i="2"/>
  <c r="F290" i="2"/>
  <c r="F292" i="2"/>
  <c r="F293" i="2"/>
  <c r="F295" i="2"/>
  <c r="F303" i="2"/>
  <c r="F305" i="2"/>
  <c r="F307" i="2"/>
  <c r="F228" i="2" l="1"/>
  <c r="F321" i="2" s="1"/>
  <c r="F57" i="2"/>
  <c r="F136" i="2" s="1"/>
  <c r="F64" i="2"/>
  <c r="F137" i="2" s="1"/>
  <c r="F154" i="2"/>
  <c r="F318" i="2" s="1"/>
  <c r="F204" i="2"/>
  <c r="F319" i="2" s="1"/>
  <c r="F297" i="2"/>
  <c r="F322" i="2" s="1"/>
  <c r="F220" i="2"/>
  <c r="F320" i="2" s="1"/>
  <c r="F308" i="2"/>
  <c r="F323" i="2" s="1"/>
  <c r="F30" i="2"/>
  <c r="F135" i="2" s="1"/>
  <c r="F118" i="2"/>
  <c r="F138" i="2" s="1"/>
  <c r="F13" i="2"/>
  <c r="F134" i="2" s="1"/>
  <c r="F324" i="2" l="1"/>
  <c r="H7" i="1" s="1"/>
  <c r="J7" i="1" s="1"/>
  <c r="F141" i="2"/>
  <c r="H6" i="1" s="1"/>
  <c r="J6" i="1" s="1"/>
  <c r="E331" i="2" l="1"/>
  <c r="E332" i="2"/>
  <c r="J13" i="1"/>
  <c r="H13" i="1"/>
  <c r="H15" i="1" l="1"/>
  <c r="E333" i="2"/>
</calcChain>
</file>

<file path=xl/sharedStrings.xml><?xml version="1.0" encoding="utf-8"?>
<sst xmlns="http://schemas.openxmlformats.org/spreadsheetml/2006/main" count="1118" uniqueCount="569">
  <si>
    <t>UKUPNO:</t>
  </si>
  <si>
    <t>ODVODNJA</t>
  </si>
  <si>
    <t xml:space="preserve">VODOVOD </t>
  </si>
  <si>
    <t>REKAPITULACIJA - VODOVOD I ODVODNJA</t>
  </si>
  <si>
    <t>ZAVRŠNI RADOVI</t>
  </si>
  <si>
    <t>VI.</t>
  </si>
  <si>
    <r>
      <t>MONTAŽERSKI RADOVI</t>
    </r>
    <r>
      <rPr>
        <sz val="10"/>
        <rFont val="Arial"/>
        <family val="2"/>
        <charset val="238"/>
      </rPr>
      <t xml:space="preserve"> </t>
    </r>
  </si>
  <si>
    <t>V.</t>
  </si>
  <si>
    <r>
      <t>ZIDARSKI RADOVI</t>
    </r>
    <r>
      <rPr>
        <sz val="10"/>
        <rFont val="Arial"/>
        <family val="2"/>
        <charset val="238"/>
      </rPr>
      <t xml:space="preserve">      </t>
    </r>
  </si>
  <si>
    <t>IV.</t>
  </si>
  <si>
    <r>
      <t>BETONSKI I ARMIRANO BETONSKI RADOVI</t>
    </r>
    <r>
      <rPr>
        <sz val="10"/>
        <rFont val="Arial"/>
        <family val="2"/>
        <charset val="238"/>
      </rPr>
      <t xml:space="preserve"> </t>
    </r>
  </si>
  <si>
    <t>III.</t>
  </si>
  <si>
    <r>
      <t>ZEMLJANI RADOVI</t>
    </r>
    <r>
      <rPr>
        <sz val="10"/>
        <rFont val="Arial"/>
        <family val="2"/>
        <charset val="238"/>
      </rPr>
      <t xml:space="preserve">  </t>
    </r>
  </si>
  <si>
    <t>II.</t>
  </si>
  <si>
    <t xml:space="preserve">PRIPREMNI RADOVI </t>
  </si>
  <si>
    <t>I.</t>
  </si>
  <si>
    <t>REKAPITULACIJA - ODVODNJA</t>
  </si>
  <si>
    <t xml:space="preserve">UKUPNO ZAVRŠNI RADOVI: </t>
  </si>
  <si>
    <t>m'</t>
  </si>
  <si>
    <t>Slivnici</t>
  </si>
  <si>
    <t>Oborinska odvodnja</t>
  </si>
  <si>
    <t>Fekalna odvodnja</t>
  </si>
  <si>
    <t>Izrada elaborata izvedenog stanja cjevovoda, objekata na cjevovodu, terena i obližnjih instalacija te upis u katastar instalacija. Geodetsko snimanje potrebno je izvesti dok je cjevovod još vidljiv, nakon montaže cjevovoda, a prije zatrpavanja rovova (neposredno nakon završetka uspješno provedenih tlačnih probi). Elaborat mora biti izađen u apsolutnim (x,y,z) koordinatama i ovjeren od nadležnog katastarskog ureda. Elaborat se predaje investitoru u cjelovitom kartiranom i digitalnom obliku. Broj primjeraka prema dogovoru s investitorom. Obračun po m' cjevovoda.</t>
  </si>
  <si>
    <t xml:space="preserve">1. </t>
  </si>
  <si>
    <t>UKUPNO MONTAŽERSKI RADOVI:</t>
  </si>
  <si>
    <t>DN 200 mm</t>
  </si>
  <si>
    <t>DN 500 mm</t>
  </si>
  <si>
    <t>DN 400 mm</t>
  </si>
  <si>
    <t>DN 250 mm</t>
  </si>
  <si>
    <t>Izrada probe vodonepropusnosti glavnih kolektora.  Izvodi je akreditirana osoba za predmetne radove.Obračun po m'.</t>
  </si>
  <si>
    <t xml:space="preserve">7. </t>
  </si>
  <si>
    <t>kom</t>
  </si>
  <si>
    <t>Priključak kućne kanalizacije na okno</t>
  </si>
  <si>
    <t>U cijenu uključiti sav potreban rad i materijal na izradi priključka. Obračun se vrši po kom.</t>
  </si>
  <si>
    <t>sanacija svih javnih površina i njihovo dovođenje u prvobitno stanje.</t>
  </si>
  <si>
    <t>*</t>
  </si>
  <si>
    <t>ispitivanje na vodonepropusnost</t>
  </si>
  <si>
    <t>strojno i ručno zatrpavanje preostalog dijela rova, materijalom iz iskopa</t>
  </si>
  <si>
    <t>izrada priključka IN SITU na PE/PP okno projektiranog kolektora.</t>
  </si>
  <si>
    <t>nabava, doprema i ugradnja PVC cijevi za kanalizaciju, SN 8 vanjskog profila 160mm, duljine cca 4 m</t>
  </si>
  <si>
    <t>planiranje dna rova, izrada pješčane posteljice i obloge oko cijevi. Posteljica se izvodi min.debljine 10 cm ispod cijevi, a obloga u visini 30 cm od tjemena cijevi.</t>
  </si>
  <si>
    <t>strojni i ručni iskop rova bez obzira na kategoriju materijala, s proširenjem na mjestu izrade graničnog okna. Dno rova je širine 0.80 m, visine cca 1.30 m. U slučaju pojavljivanja vode u rovu, istu evakuirati crpkama.</t>
  </si>
  <si>
    <t>zapilavanje, skidanje, razbijanje i odvoz postojeće površinske podloge.</t>
  </si>
  <si>
    <t>iskolčenje trase priključka</t>
  </si>
  <si>
    <t>Stavka obuhvaća :</t>
  </si>
  <si>
    <t>Izvedba planiranih kućnih priključaka KP DN 200 mm na revizijsko okno projektiranog kolektora prema grafičkom prilogu u glavnom projektu. Ovi radovi obuhvaćaju spajanje novih/postojećih objekata na projektirani kolektor. Izvode se u svemu prema dogovoru s nadzornim inženjerom i nadležnom komunalnom službom. Na okna projektiranog kolektora ne smiju se priključiti mješoviti kanali, već samo fekalna kanalizacija. Obračun količina vrši se prema stvarno izvedenim radovima za svaki spoj.</t>
  </si>
  <si>
    <t>6.</t>
  </si>
  <si>
    <t>Dobava i ugradba rešetki za vodolovna grla. Lijevanoželjezne tipske kišne rešetke za vodolovna grla veličine su 400x400 mm, teški tip. Obračun po komadu ugrađene rešetke.</t>
  </si>
  <si>
    <t xml:space="preserve">5. </t>
  </si>
  <si>
    <t>ROO8  h=227 cm; DN 500, PROLAZNO pod kutem 179°</t>
  </si>
  <si>
    <t>ROO7  h=278 cm; DN 500, PROLAZNO pod kutem 105°</t>
  </si>
  <si>
    <t>ROO6  ODVOD, h=156 cm; DN 500; ODVOD h=256 cm; DN 500, PROLAZNO pod kutem 107; KASKADA h=100 cm</t>
  </si>
  <si>
    <t>ROO5  h=193 cm; DN 500, PROLAZNO</t>
  </si>
  <si>
    <t>ROO4  h=231 cm; DN 500, PROLAZNO pod kutem 179°</t>
  </si>
  <si>
    <t>ROO3  h=229 cm; DN 500, PROLAZNO</t>
  </si>
  <si>
    <t>ROO2  h=145 cm, DOVOD, DN 400; ODVOD, DN 500; PROLAZNO pod kutem 88°</t>
  </si>
  <si>
    <t>ROO1  h= 155 cm;  odvod DN 400, POČETNO</t>
  </si>
  <si>
    <t>Svi segmenti okna moraju biti spojivi na brtvu  uz garanciju vodotijesnosti, statičke stabilnosti te otpornosti na djelovanje uzgona. 
Brtveni elementi koji se koriste na  spojevima segmenata te na spoju cijevi i okna moraju biti  u skladu s EN 681-1 ili jednakovrijedno.</t>
  </si>
  <si>
    <t>Mraz ne smeta većini plastičnih dijelova, te se mogu skladištiti također po zimi izvan grijanih prostora. Pri temperaturi oko -10 [°C] znatno se smanjuje elastičnost brtvećih krugova što može uzrokovati nedostatke pri polaganju, stoga se preporuča postavljanje brtvenih elemenata za tijelo okna i cjevovoda tek prilikom ugradnje. Proizvode je potrebno zaštiti od kontakta s otapalima i izravnog utjecaja izvora toplinske energije.</t>
  </si>
  <si>
    <t xml:space="preserve">Prilikom svih manipulacija elementi okana se ne smiju bacati, vući po oštrom šljunku i drugim oštrim predmetima. Proizvodi se mogu skladištiti na otvorenom. Ako je riječ o dužem skladištenju (ne bi smjelo trajati duže od 2 godine) potrebno je spriječiti izravan utjecaj sunčevih zraka. Pri dužem skladištenju smanjuje se kvaliteta brtvećih elemenata, stoga je u tom slučaju preporučljivo skladištiti ih u hladnim uvjetima bez direktnog utjecaja sunca. </t>
  </si>
  <si>
    <r>
      <t xml:space="preserve">Nabava, isporuka i ugradnja okna od orebrenog </t>
    </r>
    <r>
      <rPr>
        <b/>
        <sz val="10"/>
        <rFont val="Arial"/>
        <family val="2"/>
        <charset val="238"/>
      </rPr>
      <t xml:space="preserve">polietilena </t>
    </r>
    <r>
      <rPr>
        <sz val="10"/>
        <rFont val="Arial"/>
        <family val="2"/>
        <charset val="238"/>
      </rPr>
      <t xml:space="preserve">okruglog tlocrta svijetle veličine </t>
    </r>
    <r>
      <rPr>
        <b/>
        <sz val="10"/>
        <rFont val="Arial"/>
        <family val="2"/>
        <charset val="238"/>
      </rPr>
      <t>Φ 1000 mm</t>
    </r>
    <r>
      <rPr>
        <sz val="10"/>
        <rFont val="Arial"/>
        <family val="2"/>
        <charset val="238"/>
      </rPr>
      <t xml:space="preserve"> sa riješenim spojevima cijevi kolektora, uz osiguranje nepropusnosti kako samih okana tako i spojeva cijevi. Na gornjoj ploči revizijskih okana, a radi omogućavanja silaska u okna, biti će postavljeni lijevano željezni poklopci, odgovarajuće nosivosti, okruglog oblika (veličine Φ 600 mm). Gornja razina poklopaca, odnosno otvora biti će položena na nivo prometnice. Konstrukcija okna se sastoji od baze (temelja okna) i cijevnih nastavaka (koji čine ulazni prolaz na) sve proizvedeno od polietilena. Završni vijenac se sastoji od poklopca od lijevanog željeza koji se stavlja na armirano-betonskog nosača poklopca i betonske rasteretne ploče. Detalji okana i plan armature prstena i konstruktivne armature ploče su prikazani detaljem u grafičkim prilozima.</t>
    </r>
  </si>
  <si>
    <t>4.</t>
  </si>
  <si>
    <t>ROF8  h=307 cm; DN 250, PROLAZNO pod kutem 179°</t>
  </si>
  <si>
    <t>ROF7  h=356 cm; DN 250, PROLAZNO pod kutem 104°</t>
  </si>
  <si>
    <t>ROF6  DOVOD, h=205 cm; ODVOD, h=320 cm; DN 250, PROLAZNO pod kutem 105°; KASKADA, h=115  cm</t>
  </si>
  <si>
    <t xml:space="preserve">ROF5  h=271 cm; DN 250, PROLAZNO </t>
  </si>
  <si>
    <t>ROF4  h=325 cm; DN 250, PROLAZNO</t>
  </si>
  <si>
    <t xml:space="preserve">ROF3 h=324cm; DN 250, PROLAZNO </t>
  </si>
  <si>
    <t xml:space="preserve">ROF2  h=252 cm; DN 250, PROLAZNO pod kutem 88° </t>
  </si>
  <si>
    <t>ROF1 h=279 cm; ODVOD, DN 250, POČETNO</t>
  </si>
  <si>
    <r>
      <t xml:space="preserve">Nabava, isporuka i ugradnja okna od orebrenog </t>
    </r>
    <r>
      <rPr>
        <b/>
        <sz val="10"/>
        <rFont val="Arial"/>
        <family val="2"/>
        <charset val="238"/>
      </rPr>
      <t xml:space="preserve">polietilena </t>
    </r>
    <r>
      <rPr>
        <sz val="10"/>
        <rFont val="Arial"/>
        <family val="2"/>
        <charset val="238"/>
      </rPr>
      <t xml:space="preserve">okruglog tlocrta svijetle veličine </t>
    </r>
    <r>
      <rPr>
        <b/>
        <sz val="10"/>
        <rFont val="Arial"/>
        <family val="2"/>
        <charset val="238"/>
      </rPr>
      <t>Φ 800 mm</t>
    </r>
    <r>
      <rPr>
        <sz val="10"/>
        <rFont val="Arial"/>
        <family val="2"/>
        <charset val="238"/>
      </rPr>
      <t xml:space="preserve"> sa riješenim spojevima cijevi kolektora, uz osiguranje nepropusnosti kako samih okana tako i spojeva cijevi. Na gornjoj ploči revizijskih okana, a radi omogućavanja silaska u okna, biti će postavljeni lijevano željezni poklopci, odgovarajuće nosivosti, okruglog oblika (veličine Φ 600 mm). Gornja razina poklopaca, odnosno otvora biti će položena na nivo prometnice. Konstrukcija okna se sastoji od baze (temelja okna) i cijevnih nastavaka (koji čine ulazni prolaz na) sve proizvedeno od polietilena. Završni vijenac se sastoji od poklopca od lijevanog željeza koji se stavlja na armirano-betonskog nosača poklopca i betonske rasteretne ploče. Detalji okana i plan armature prstena i konstruktivne armature ploče su prikazani detaljem u grafičkim prilozima.</t>
    </r>
  </si>
  <si>
    <t xml:space="preserve">3. </t>
  </si>
  <si>
    <t>U cijenu uračunata dobava, transport i ugradba svih potrebnih spojnica za cijevi i okna i sve gumene brtve. Obračun po m' kompletno ugrađenih i ispitanih cijevi.</t>
  </si>
  <si>
    <r>
      <t xml:space="preserve">Nabava, transport, raznošenje duž trase, ugradba </t>
    </r>
    <r>
      <rPr>
        <b/>
        <sz val="10"/>
        <rFont val="Arial"/>
        <family val="2"/>
        <charset val="238"/>
      </rPr>
      <t xml:space="preserve">PVC </t>
    </r>
    <r>
      <rPr>
        <sz val="10"/>
        <rFont val="Arial"/>
        <family val="2"/>
        <charset val="238"/>
      </rPr>
      <t>kanalizacijskih cijevi klase  SN 8, cijevi su duljine 6 m. Cijevi se polažu na pješčanu posteljicu sukladno normi HRN EN 1401-3 ili jednakovrijedno te naputcima proizvođaća, te se spajaju uz pomoć integriranih spojnih elemenata. Cijev mora ležati na posteljici jednoliko cijelom dužinom. PVC kanalizacijske cijevi moraju udovoljiti Europskim normama EN 1401-1, EN 13476, EN 476, EN ISO 9967 i EN 9969 ili jednakovrijednim normama. Svojstva materijala za izradu cijevi moraju biti u skladu s EN 638, EN 728, ISO 1133, ISO 1183, ISO 12091, EN 763 ili jednakovrijedno. Svi brtveni elementi moraju biti izrađeni u skladu s EN 681-1 ili jednakovrijedno. Zasipavanje iskopa te nabijanje zasipa treba obaviti u skladu s napucima proizvođača u ovisnosti o karakteristikama tla te prisutnosti morske ili podzemne vode.</t>
    </r>
  </si>
  <si>
    <t>MONTAŽERSKI RADOVI</t>
  </si>
  <si>
    <t>UKUPNO ZIDARSKI RADOVI:</t>
  </si>
  <si>
    <t>fekalna odvodnja</t>
  </si>
  <si>
    <t>oborinska odvodnja</t>
  </si>
  <si>
    <t>Poklopci trebaju biti izvedeni u skladu s Odlukom o kvaliteti i izgledu poklopaca na području Grada Zadra, tj. moraju biti od sivog ljeva, imati strojno obrađen (tokaren) dosjed između poklopaca i okvira, na poklopcu mora biti izrezbaren grb Grada Zadra prema skici u privitku Odluke. Svaki isporučeni poklopac i okvir na sebi mora imati reljefno otisnut broj sarze za dotičnu godinu proizvodnje. Potrebno je priložiti certifikat o sukladnosti sa zahtjevima iz norme HRN EN 124:2005 ili jednakovrijedno, izdan od strane ovlaštene institucije, a usklađen sa sustavom normizacije prema ISO/IEC GUIDE 25:1982 i HRN EN45011 ili jednakovrijedno</t>
  </si>
  <si>
    <r>
      <t>Dobava, doprema na gradilišni deponij, raznošenje duž trase cjevovoda te ugradba kanalizacijskih poklopaca</t>
    </r>
    <r>
      <rPr>
        <sz val="10"/>
        <rFont val="Arial"/>
        <family val="2"/>
        <charset val="238"/>
      </rPr>
      <t xml:space="preserve"> s okvirom, kružnog oblika 600 mm. Poklopci su svi nosivosti 400 kN i ugrađuju se na ploče montažnih revizijska okna. Ugradnja odmah tijekom montaže ploče okna ili naknadno uz upotrebu cementnog morta M 10. Obuhvaćen kompletan materijal i rad (O.T.U. 3-04.4).</t>
    </r>
  </si>
  <si>
    <t>ZIDARSKI RADOVI</t>
  </si>
  <si>
    <t>UKUPNO BETONSKI RADOVI:</t>
  </si>
  <si>
    <t>Betoniranje betonskog nosača okvira poklopca oko revizijskog okna s otvorom  DN 600 mm, betonom C25/30, armatura Q-131, sve prema detalju i u skladu s uputstvima proizvođača okna, montaža dizalicom. Tlocrtna dimenzija betonskog nosača okvira poklopca 1,4x1,40 m debljina 20 cm i 1,0 x 1,0 debljine 15 cm.  U cijenu uračunat sav rad i materijal, te njega betona. Obračun po komadu kompletno izvedenog i montiranog nosača okvira poklopca.</t>
  </si>
  <si>
    <t xml:space="preserve">6. </t>
  </si>
  <si>
    <t>Betoniranje betonske rasteretne ploče oko revizijskog okna s okruglim otvorom DN 900 mm, betonom C25/30, armatura Q-131, sve prema detalju i u skladu s uputstvima proizvođača okna, montaža dizalicom.Tlocrtna dimenzija rasteretne ploče 1,50x1,50 m, debljina 20 cm.  U cijenu uračunat sav rad i materijal, te njega betona. Obračun po komadu kompletno izvedene i montirane rasteretne ploče.</t>
  </si>
  <si>
    <t>5.</t>
  </si>
  <si>
    <t>Betoniranje betonskog nosača okvira poklopca oko revizijskog okna s otvorom  DN 600 mm, betonom C25/30, armatura Q-131, sve prema detalju i u skladu s uputstvima proizvođača okna, montaža dizalicom.Tlocrtna dimenzija rasteretne ploče 1,50x1,40 m, debljina 15 cm.  U cijenu uračunat sav rad i materijal, te njega betona. Obračun po komadu kompletno izvedenog i montiranog nosača okvira poklopca.</t>
  </si>
  <si>
    <t xml:space="preserve">4. </t>
  </si>
  <si>
    <t>Betoniranje betonske rasteretne ploče oko revizijskog okna s okruglim otvorom DN 1050 mm, betonom C25/30, armatura Q-131, sve prema detalju i u skladu s uputstvima proizvođača okna, montaža dizalicom. Tlocrtna dimenzija rasteretne ploče 1,65x1,65 m, debljina 20 cm.  U cijenu uračunat sav rad i materijal, oplata, te njega betona. Obračun po komadu kompletno izvedene i montirane rasteretne ploče.</t>
  </si>
  <si>
    <t>3.</t>
  </si>
  <si>
    <t>Izrada okna za slivnike od betonskih kanalizacijskih cijevi Ø 400 mm. U stavku uračunati i betonsku podlogu 70×70 cm, debljine sloja 20 cm, kao i ležaj rešetke, sve iz betona C16/20. Obračun po komadu izvedenog okna.</t>
  </si>
  <si>
    <t>2.</t>
  </si>
  <si>
    <r>
      <t>m</t>
    </r>
    <r>
      <rPr>
        <vertAlign val="superscript"/>
        <sz val="10"/>
        <rFont val="Arial"/>
        <family val="2"/>
        <charset val="238"/>
      </rPr>
      <t>3</t>
    </r>
  </si>
  <si>
    <t>Izrada betonske zaštite cijevi DN 200 za priključak slivnika betonom C12/15. Obloga širine 60 cm, visine 10 cm iznad tjemena cijevi. Obračun po m3.</t>
  </si>
  <si>
    <t>1.</t>
  </si>
  <si>
    <t>BETONSKI RADOVI</t>
  </si>
  <si>
    <t>UKUPNO ZEMLJANI RADOVI:</t>
  </si>
  <si>
    <t>Odvoz i zbrinjavanje viška iskopanog materijala u skladu sa Pravilnikom o gospodarenju građevinskim otpadom (N.N. 38/08). Obračun po m3 materijala u sraslom stanju.</t>
  </si>
  <si>
    <t>12.</t>
  </si>
  <si>
    <r>
      <t>Zatrpavanje preostalog dijela rova probranim sitnijim materijalom iz iskopa za priključak slivnika. Materijal nabijati strojnim i ručnim nabijačima u slojevima od 30 cm, a završni sloj prije izrade kolovozne konstrukcije sabiti na modul stišljivosti Ms=40 MN/m2. Obračun po m</t>
    </r>
    <r>
      <rPr>
        <vertAlign val="superscript"/>
        <sz val="10"/>
        <rFont val="Arial"/>
        <family val="2"/>
        <charset val="238"/>
      </rPr>
      <t>3</t>
    </r>
    <r>
      <rPr>
        <sz val="10"/>
        <rFont val="Arial"/>
        <family val="2"/>
        <charset val="238"/>
      </rPr>
      <t>.</t>
    </r>
  </si>
  <si>
    <t>11.</t>
  </si>
  <si>
    <t>Zatrpavanje preostalog dijela rova probranim sitnijim materijalom iz iskopa. Materijal nabijati strojnim i ručnim nabijačima u slojevima od 30 cm, a završni sloj prije izrade kolovozne konstrukcije sabiti na modul stišljivosti Ms 40 MN/m2. Obračun po m3.</t>
  </si>
  <si>
    <t>10.</t>
  </si>
  <si>
    <t>Zatrpavanje oko plastičnih revizionih okana sitnim materijalom - pijesak ili finiji zamjenski materijal iz pozajmišta (0-8 mm). Materijal nabijati strojnim i ručnim nabijačima. Obračun po m3.</t>
  </si>
  <si>
    <t>9.</t>
  </si>
  <si>
    <t>Priključci slivnika</t>
  </si>
  <si>
    <t>Zatrpavanje rova do 30 cm iznad tjemena cijevi sitnim materijalom - pijesak ili finiji zamjenski materijal iz pozajmišta (0-8 mm) za glavni kolektor. Materijal nabijati strojnim i ručnim nabijačima. Obračun po m3.</t>
  </si>
  <si>
    <t>8.</t>
  </si>
  <si>
    <t>Izrada posteljice, za priključke slivnika na dnu rova od sitnog materijala - pijeska ili finijeg zamjenskog materijala, debljine 10 cm s ručnim nabijanjem i po potrebi vlaženjem. Posteljica mora biti ravna i prilagođena obliku cijevi u uzdužnom smjeru da cijev po cijeloj dužini naliježe na istu. Podmetanje ispod cijevi kamena ili podupiranje najstrože se zabranjuje. Obračun po m3.</t>
  </si>
  <si>
    <t>7.</t>
  </si>
  <si>
    <t>Proširenja RO</t>
  </si>
  <si>
    <t>Proširenja RO - fekalna odvodnja</t>
  </si>
  <si>
    <t>Izrada posteljice, za kanalizacijske vodove na dnu rova od sitnog materijala - pijeska ili finijeg zamjenskog materijala, debljine 10 cm i cm s ručnim nabijanjem i po potrebi vlaženjem. Posteljica mora biti ravna i prilagođena obliku cijevi u uzdužnom smjeru da cijev po cijeloj dužini naliježe na istu. Podmetanje ispod cijevi kamena ili podupiranje najstrože se zabranjuje. Obračun po m3.</t>
  </si>
  <si>
    <r>
      <t>m</t>
    </r>
    <r>
      <rPr>
        <vertAlign val="superscript"/>
        <sz val="10"/>
        <rFont val="Arial"/>
        <family val="2"/>
        <charset val="238"/>
      </rPr>
      <t>2</t>
    </r>
  </si>
  <si>
    <t>Proširenja RO - oborinska odvodnja</t>
  </si>
  <si>
    <t>Planiranje dna rovova i građevinskih jama, sa točnošću +/-2 cm. Sve neravnine popraviti, udubine i šupljine ispuniti materijalom iz iskopa, a višak izbaciti van jame. Obračun po m2 planirane površine.</t>
  </si>
  <si>
    <t>Iskop jama za slivnike. Dubina jame je 180 cm, a površina 70×70 cm. Iskopani materijal odbaciti 1.00 m od građevne jame. Obračun po m3.</t>
  </si>
  <si>
    <t>DN 200</t>
  </si>
  <si>
    <t>Strojni iskop rova širine 60 cm, a prosječne dubine 100 cm za priključke slivnika DN 200. Ostalo kao stavka II.1. Obračun po m3.</t>
  </si>
  <si>
    <t>Ručni iskop u materijalu A, B i C kategorije na mjestima gdje je to radi sigurnosnih razloga obavezno - na križanju projektiranih cjevovoda s drugim instalacijama, u blizini postojećih okana i sl. te prema posebnim uvjetima građenja specijaliziranih organizacija za pojedinu vrst instalacije. U pojasu zemljišta širine 1.5 m sa svake strane od osi kabela zabranjen je rad strojevima za iskop. Nakon iskopa strojem do dubine cca 50 cm pristupa se ručnom iskopu. Radove izvoditi uz maksimalan oprez i pripremu, kako bi se bezuvjetno osiguralo nesmetano funkcioniranje postojećih vodova. Obračun po iskopanog materijala.</t>
  </si>
  <si>
    <t>Strojni iskop rova za kanalizacijske cijevi u materijalu A, B, i C kategorije bez miniranja i radom pikamera. Rov je pravokutnog oblika, dimenzija prema poprečnim presjecima rova, dubina dna rova u poprečnom presjeku nije konstantna. Dubine dna prema uzdužnim profilima. Kod iskopa mora se paziti na pravilno odsijecanje stranica i dna. Iskopani materijal izbaciti na jednu stranu tako da od odbačenog materijala do rova bude čista bankina širine 100 cm radi osiguranja rada u rovu, te rada na postavljanju cijevi. U cijenu iskopa je uračunato i ispumpavanje vode iz rova za vrijeme izvođenja radova! Stavkom (jediničnom cijenom) je obračunato razupiranje i podupiranje rova. Dno kanala treba ručno isplanirati na točnost ± 2 cm. Proširenje jarka na mjestima gdje dolaze okna izvesti prema objektu. Priznaje se iskop po normalnim profilima, prekop se neće priznati. Obračun po m3.</t>
  </si>
  <si>
    <t>ZEMLJANI RADOVI</t>
  </si>
  <si>
    <t>UKUPNO PRIPREMNI RADOVI:</t>
  </si>
  <si>
    <t>kpl</t>
  </si>
  <si>
    <t>Lociranje i označavanje mjesta poznatih trasa podzemnih instalacija (vodovod, električni i TK kabeli), a prema situaciji te prema podacima odgovornih osoba nadležnih službi pripadajućih instalacija. Obračun po kompletu.</t>
  </si>
  <si>
    <t xml:space="preserve">2. </t>
  </si>
  <si>
    <t>m`</t>
  </si>
  <si>
    <t>Iskolčenje trase cjevovoda i objekata. Rad obuvaća sva geodetska mjerenja kojima se podaci iz projekta prenose na teren, osiguranje osi iskolčene trase, profiliranje, obnavljanje i održavanje iskolčenih oznaka na terenu za sve vrijeme građenja odnosno do predaje radova investitoru. Izvođač je dužan sve točke osigurati položajno i visinski tako da ih je u tijeku ili po završenom radu moguće lako obnoviti. Prije početka iskopa izvođač je dužan navedeni plan iskolčenja predati nadzornom inženjeru na uvid radi kontrole ispravnosti postupka. Izvođač ne smije početi sa radovima prije nego što dobije suglasnost nadzornog inženjera na ovu dokumentaciju. Iskolčenje trase provesti na temelju podataka iz projekta. Obračun po m' iskolčene trase.</t>
  </si>
  <si>
    <t>PRIPREMNI RADOVI</t>
  </si>
  <si>
    <t>FEKALNA I OBORINSKA ODVODNJA</t>
  </si>
  <si>
    <t>VII.</t>
  </si>
  <si>
    <r>
      <t>TESARSKI RADOVI</t>
    </r>
    <r>
      <rPr>
        <sz val="10"/>
        <rFont val="Arial"/>
        <family val="2"/>
        <charset val="238"/>
      </rPr>
      <t xml:space="preserve">  </t>
    </r>
  </si>
  <si>
    <t>REKAPITULACIJA - VODOVOD</t>
  </si>
  <si>
    <t>UKUPNO ZAVRŠNI RADOVI:</t>
  </si>
  <si>
    <t>Izrada elaborata izvedenog stanja cjevovoda, objekata na cjevovodu, terena i obližnjih instalacija te upis u katastar instalacija. Geodetsko snimanje je potrebno izvesti dok je cjevovod još vidljiv, nakon montaže cjevovoda, a prije zatrpavanja rova (neposredno nakon završetka uspješno provedenih tlačnih proba). Elaborat mora biti izvrađen u apsolutnim koordinatama (x, y, z) i ovjeren od nadležnog katastarskog ureda. Elaborat se predaje investitoru u cjelovitom kartiranom (5 primjeraka) i digitalnom obliku od kojih će investitor krajnjem korisniku cjevovoda predati 2 kartirana i digitalni. Obračun po m' cjevovoda.</t>
  </si>
  <si>
    <t>Izvedba bunarića za hidrante iz opeke debljine 12 cm u cementnom mortu 1 : 2 kompletno. Obračun po komadu prema specifikaciji.</t>
  </si>
  <si>
    <t xml:space="preserve">Izvedba kućnih vodovodnih priključaka. Ovi radovi obuhvaćaju spajanje novih/postojećih objekata na projektirani cjevovod. Izvode se u svemu prema dogovoru s nadzornim inženjerom i nadležnom komunalnom službom. Obračun količina vrši se prema stvarno izvedenim radovima za svaki spoj.
Izradu spojnih cjevovoda kućnih priključaka sa svim potrebnim radovima je potrebno izvesti prije asfaltiranja. Stavka uključuje:
- Iskolčenje trase priključka
- Zapilavanje, skidanje, razbijanje i odvoz postojeće površinske podloge.
- Iskop rova prosječnih dimenzija 4 x 1.2 x  0,6  m  za polaganje vodovodnih spojnih cijevi
- Ručni iskop na mjestima križanja s ostalim instalacijama
- Izvedba posteljice (10 cm) te obloge cjevovoda (30 cm iznad tjemena) pijeskom frakcije 0-8 mm                       - Nabava, doprema i ugradnja cijevi DN 32, DN 50 mm
- Zatrpavanje preostalog dijela rova sitnijim materijalom iz iskopa
- Odvoz viška materijala na trajnu deponiju, ispitivanje na vodonepropusnost, sanacija svih javnih površina i njihovo dovođenje u prvobitno stanje. U cijenu uključiti sav potreban rad i materijal na izradi priključka. Obračun se vrši po kom. Radove prespajanja izvodi poduzeće koje upravlja postojećom vodovodnom mrežom.
</t>
  </si>
  <si>
    <r>
      <t>m</t>
    </r>
    <r>
      <rPr>
        <vertAlign val="superscript"/>
        <sz val="10"/>
        <rFont val="Arial"/>
        <family val="2"/>
        <charset val="238"/>
      </rPr>
      <t>´</t>
    </r>
  </si>
  <si>
    <t>Nabava, doprema i postavljanje trake za trajno označavanje cjevovoda (plava s natpisom VODOVOD). Obračun po m' postavljene trake.</t>
  </si>
  <si>
    <t>DN 125 mm</t>
  </si>
  <si>
    <t>DN 150 mm</t>
  </si>
  <si>
    <t>Dezinfekcija montiranog cjevovoda prije stavljanja istog u pogon. Nakon provedenog tlačnog ispitivanja te ispiranja cijevi pristupa se dezinfekciji cjevovoda prema tehničkim uvjetima izvedbe cjevovoda ili prema posebnim uvjetima sanitarne inspekcije. Dezinfekciju provodi ovlaštena tvrtka za takve poslove. Nakon dezinfekcije otopinu ispustiti i cijevi isprati sa normalno kloriranom vodom za piće. Dezinfekcija se smatra uspješno provedenom kad se iz analiziranog uzorka dobije zadovoljavajući rezultat. U cijenu uključen sav rad, utrošak vode i dezifekcijskog sredstva, uzimanje i nošenje uzorka na analizu te dobivanje atesta o sanitarnoj ispravnosti kod nadležne zdravstvene ustanove. Izvodi je akreditirana osoba za predmetne radove. Obračun po m' cjevovoda.</t>
  </si>
  <si>
    <t>Čišćenje i ispiranje montiranog cjevovoda nakon kompletno zatrpanog rova i uspješno provedene tlačne probe. Ispiranje cjevovoda vrši se prema opisu u posebnim tehničkim uvjetima izvedbe cjevovoda. U cijenu je uračunata dobava vode te sav alat, strojevi, pomoćni materijal i rad. Ispitivanje vršiti dok na ispustu ne počne izlaziti potpuno čista i bistra voda. Obračun po m' cjevovoda.</t>
  </si>
  <si>
    <t>Ispitivanje cjevovoda na nepropusnost (tlačna proba). U stavku je uključena montaža i demontaža privremenog dovoda vode i spojeva, aparata za tlačenje sa manometrom i kontrolnim manometrom, punjenje cjevovoda vodom, tlačenje pumpom, ispuštanje vode i propisani ispravak eventualne neispravnosti. Prije punjenja cjevovoda vodom mora biti izvršeno osiguranje i ukrućenje na svim krivinama i krajevima cjevovoda te djelomično zatrpavanje cijevi sitnozrnastim materijalom osim na spojevima kako bi se postigla sigurnost, da uspostavljeni pritisak ne bi pomaknuo ili digao cijev te oštetio spojeve i cijevi kao i doveo u opasnost radnike-montere. Prilikom ispitivanja zabranjuje se svaki rad u rovu. Punjenje cijevi izvesti polagano da zrak iz cijevi može slobodno izaći. Stavka uključuje predprobu, glavnu probu i skupnu probu, a izvodi je akreditirana osoba za predmetne radove. Obračun po m' cjevovoda.</t>
  </si>
  <si>
    <t>MDK DN 125</t>
  </si>
  <si>
    <t xml:space="preserve">Nabava, doprema i ugradnja montažno-demontažnih komada. Harmonikasti dio kompezatora proizvodi se iz nehrđajućeg čelika u jednom ili više slojeva. Isporučuju se s krajnjim priključcima po DIN standardima "ili jednakovrijedno" s prirubnicama od lijevanog željeza, kompletno sa vijcima i brtvama od nehrđajućeg materijala za radni tlak 10 bara. Obračun po komadu prema specifikaciji. </t>
  </si>
  <si>
    <t>Nadzemni hidrant DN 80, 10 bara, h=1,00 m:</t>
  </si>
  <si>
    <t xml:space="preserve">Doprema i montaža nadzemnog hidranata od lijevanog željeza sa lomljivim stupom, prema DIN-u 3222 "ili jednakovrijedno", sa ugrađenim dvjema gornjim C-spojkama (DN 50) prema DIN-u 14317 "ili jednakovrijedno" i jedna donja B-spojka (DN 65) prema DIN 14318 "ili jednakovrijedno"; kompletno s vijcima i brtvama za radni tlak od 10 bara. Doprema i montaža uključuje dovoz do deponije na gradilištu, istovar, raznašanje do mjesta ugradnje, te spuštanje i montažu. Obračun po komadu prema specifikaciji. 
</t>
  </si>
  <si>
    <t>EV ZASUN kratki DN 80</t>
  </si>
  <si>
    <t>Nabava, doprema i ugradnja zasuna od lijevanog željeza, kratkih sa ravnim prolazom i mekim nalijeganjem za radni tlak 10 bara, sa potrebnim materijalom za spajanje sa fazonskim komadima (brtve i vijci od nehrđajućeg čelika). Zaštita od korozije iznutra i izvana epoksidni sloj (EP-P), RAL 5005. Komplet sa teleskopskom ugradbenom garniturom i okruglom ljevanoželjeznom uličnom kapom prema DIN 4056 "ili jednakovrijedno", za radni tlak 10 bara. Obračun po komadu po specifikaciji.</t>
  </si>
  <si>
    <t>EV ZASUN DN 125</t>
  </si>
  <si>
    <t>Nabava zasuna od lijevanog željeza, kratkih sa ravnim prolazom i mekim nalijeganjem za radni tlak 10 bara, sa potrebnim materijalom za spajanje sa fazonskim komadima (brtve i vijci). Komplet sa ručnim kolom za otvaranje i zatvaranje, za radni tlak 10 bara. Obračun po komadu po specifikaciji.</t>
  </si>
  <si>
    <t>MMQ90 DN 150 mm</t>
  </si>
  <si>
    <t>MMK11 DN 150 mm</t>
  </si>
  <si>
    <t>X DN 125 mm</t>
  </si>
  <si>
    <r>
      <t>Q90 DN 80 mm, 90</t>
    </r>
    <r>
      <rPr>
        <sz val="10"/>
        <rFont val="Calibri"/>
        <family val="2"/>
        <charset val="238"/>
      </rPr>
      <t>°</t>
    </r>
  </si>
  <si>
    <r>
      <t>N DN 80 mm, 90</t>
    </r>
    <r>
      <rPr>
        <sz val="10"/>
        <rFont val="Calibri"/>
        <family val="2"/>
        <charset val="238"/>
      </rPr>
      <t>°</t>
    </r>
  </si>
  <si>
    <t>MMA DN 150/80 mm, L=170/205 mm</t>
  </si>
  <si>
    <t>FF DN 80 mm, L=300 mm</t>
  </si>
  <si>
    <t>EU DN 125 mm, L=135 mm</t>
  </si>
  <si>
    <t>T DN 125/125 mm, L=400/200 mm</t>
  </si>
  <si>
    <t>FFR DN 150/125 mm, L=200 mm</t>
  </si>
  <si>
    <t>FFM DN 150 mm, L=600/300 mm</t>
  </si>
  <si>
    <t>FFM DN 125 mm, L=600/300 mm</t>
  </si>
  <si>
    <t>F DN 150 mm, L=400 mm</t>
  </si>
  <si>
    <t>Nabava, doprema i montaža fazonskih komada od ljevanog željeza (nodularni lijev) za spoj na prirubnicu prema ISO 2531 "ili jednakovrijedno" i naglavak. U stavku je uračunat sav spojni materijal (brtve, vijci, matice od nehrđajućeg čelika) za radni pritisak od 10 bara prema specifikaciji. Fazonski komadi su iz nodularnog lijeva GGG 40,  zaštita od korozije iznutra i izvana epoksidnim slojem (EP-P) Obračun po komadu prema iskazu vodovodnog materijala.</t>
  </si>
  <si>
    <t>Nabava, doprema i ugradnja lijevano željeznih (nodularni lijev GGG 40) vodovodnih cijevi, klase 40 (prema ISO 2531 ili jednakovrijedno), sa vanjskom zaštitom od cinčano-aluminijske prevlake (Zn-Al) i plavog epoksidnog pokrivnog sloja (cink-aluminij 400 g/m2, epoks. pokrivni sloj prema HRN EN 545 ili jednakovrijedno). Cijevi su na spoj NATURAL TYTON, pojedinačne duljine 6.0 m. U stavku je uračunat sav spojni materijal (brtve, vijci) te sav strojni i ručni rad, a vrši se prema uputama proizvođača. Obračun po m' ugrađene cijevi.</t>
  </si>
  <si>
    <t>Specifikacija cijevi, fazonskih komada i armatura prema iskazu vodovodnog materijala i shemi čvorova. Izrada i kvaliteta prema postojećim propisima HRN, DIN, ISO ili jednakovrijedno . Sav materijal je radni tlak od 10 bara.</t>
  </si>
  <si>
    <t>UKUPNO TESARSKI RADOVI:</t>
  </si>
  <si>
    <t>horizontalna jednostrana oplata ploča</t>
  </si>
  <si>
    <t>vertikalna dvostrana oplata zidova</t>
  </si>
  <si>
    <t>Izrada, postavljanje i skidanje dvostruke oplate zidova i jednostruke oplate ploča okana sa podupiračima. Konstrukcija mora biti dobro ukrućena i pružati potpunu garanciju od urušenja i popuštanja. Oplata mora biti izrađena točno po mjerama iz nacrta. Unutrašnja površina oplate mora biti ravna i glatka tako da nakon skidanja oplate vidne površine konstrukcije (zidovi, ploče) budu ravne, s oštrim rubovima.</t>
  </si>
  <si>
    <t>TESARSKI RADOVI</t>
  </si>
  <si>
    <t>UKUPNO BETONSKI I AB RADOVI:</t>
  </si>
  <si>
    <t>stupaljke težine 3,0 kg</t>
  </si>
  <si>
    <t>poklopac 150 KN</t>
  </si>
  <si>
    <t>Nabava, dopema, namještanje i ugrađivanje tipskih ljevano-željeznih poklopaca i stupaljki za zasunsko okno. Obračun po komadu ugrađenog elementa određene vrste. Poklopac nazivnog otvora 600 * 600 mm za opterećenje 400 KN.</t>
  </si>
  <si>
    <t>kg</t>
  </si>
  <si>
    <t>Nabava, doprema, ispravljanje, čišćenje, savijanje i montaža armature zasunskog okna. Količine na temelju plana savijanja i iskaza armature. Obračun po kg ugrađene armature.</t>
  </si>
  <si>
    <t>Izrada cementne glazure 1:2 na dnu okna radi dobivanja pada. Zagladiti do crnog sjaja. Obračun po m2.</t>
  </si>
  <si>
    <t>Betoniranje zidova i gornje i donje ploče zasunskog okna betonom C25/30. Okno se betonira nakon kompletne montaže cijevi, fazonskih komada i armatura. U jediničnu cijenu je uključena nabava i transport komponenti, spravljanje, ugrađivanje i njega betona. Obračun po m3 betona.</t>
  </si>
  <si>
    <t>Betoniranje bloka ispod armature u zasunskom oknu dimennzija 25x25x86 cm. Betoniranje vršiti betonom C 25/30. Blokovi se betoniraju prilikom ugradnje armature. U svemu prema detaljima zasunskog okna. U jediničnu cijenu uračunat sav rad i materijal. Obračun po komadu.</t>
  </si>
  <si>
    <t>Betoniranje dna jame betonom C 12/15 za sloj izravnanja - podložni beton uključivo nabava i transport komponenti, spravljanje i ugrađivanje betona. Obračun po m3 ugrađenog betona.</t>
  </si>
  <si>
    <t>Izrada betonskog bloka od betona C 16/20 veličine 30 * 30 * 30 cm na kraju cjevovoda DN 125. U jediničnu cijenu uračunata i potrebna oplata. Obračun po komadu izvedenog bloka.</t>
  </si>
  <si>
    <t>Izrada podložnog betonskog bloka od betona C 16/20 veličine 30 * 30 * 30 cm ispod N fazona kod hidranta. U jediničnu cijenu uračunata i potrebna oplata. Obračun po komadu izvedenog bloka.</t>
  </si>
  <si>
    <t>Betoniranje prstena oko kape zasuna betonom C16/20  vanjskih dimenzija 40 * 40 cm, visine 27 cm. Otvor u betinu je okrugli Ø19 cm, prema obliku kape zasuna. U jediničnu cijenu uračunata oplata. Obračun po konadu ubetonirane kape.</t>
  </si>
  <si>
    <t>Betoniranje AB bloka ispod kape zasuna betonom C 16/20  vanjskih dimenzija 40 * 40 cm visine 15 cm sa otvorom Ø19 cm. Blok armirati sa 4 Ø12, vilice Ø 6/10. U jediničnu cijenu uračunata i potrebna oplata. Obračun po komadu izvedenog bloka.</t>
  </si>
  <si>
    <t>Betoniranje blokova osiguranja horizontalnih i vertikalnih krivina položaja, dimenzija i oblika datih u nacrtima za pojedine tipove. Betoniranje vršiti betonom C 16/20. Svi blokovi se betoniraju prije tlačne probe. U cijenu uključena potrebna oplata. Obračun po komadu izvedenog betonskog oslonca.</t>
  </si>
  <si>
    <t>Zatrpavanje rova cjevovoda i oko okana. Materijal je iz iskopa. U ovom materijalu ne smije biti kamenja promjera većeg od 12 cm te raslinja i humusa. Materijal se zbija u slojevima od 20 cm do potrebne zbijenosti. Obračun u sraslom stanju.</t>
  </si>
  <si>
    <t>Zatrpavanje rova cjevovoda oko i iznad cijevi sitnozrnatim materijalom maksimalne veličine zrna 8 mm. Zatrpavanje biranim materijalom iz iskopa nije dozvoljeno. Zatrpavanje vršiti do visine 30 cm iznad tjemena cijevi na način da spojevi cijevi ostanu slobodni sve dok se ne okonča tlačna proba, a zatim i njih zatrpati na isti način. Pri tome će na sredini cijevi visina nasutog materijala iznad tjemena cijevi biti viša od 30 cm, tako da se nakon uspješno provedene tlačne probe razastiranjem tog materijala može postići jednolika debljina nadsloja od 30 cm iznad tjemena cijevi duž cijelog cjevovoda i po čitavoj širini rova. U stavku uključena nabava, doprema, razvažanje duž trase, ubacivanje, razastiranje te nabijanje. Obračun po m3 zatrpanog rova.</t>
  </si>
  <si>
    <t>Nabava, doprema, raznošenje, ubacivanje, grubo i fino planiranje te nabijanje posteljice od sitnozrnatog materijala maksimalne večine zrna 8 mm. Posteljica je debljine 10 cm. Cijevi moraju ravnomjerno nalijegati na posteljicu čitavom dužinom, a na mjestu spojeva treba ostaviti udubljenje za izradu spojeva. Obračun po m3 ugrađenog materijala.</t>
  </si>
  <si>
    <t>Planiranje dna rova cjevovoda, građevnih jama za zasunska okna prema projektiranoj širini i uzdužnom padu dna rova. Dno rova mora biti isplanirano na točnost +/- 2 cm i mora biti tvrdo. Stavkom je predviđeno otesavanje, planiranje i djelomično nabijanje dna rova s izbacivanjem suvišnog materijala iz rova na udaljenost min. 1 m od ruba rova. Obračun po m2 isplanirane površine.</t>
  </si>
  <si>
    <t>Ručni iskop bez obzira na kategoriju tla na mjestima gdje je to radi sigurnosnih razloga obvezno na križanjima projektiranog cjevovoda i drugih instalacija, u blizini postojećih okana, te prema posebnim uvjetima poduzeća koja upravljaju pojedinim instalacijama. Obračun po m3 iskopanog materijala.</t>
  </si>
  <si>
    <t>Iskop rova za vodovodne cijevi i okna u materijalu A, B, i C kategorije, s odbacivanjem iskopanog materijala na jednu stranu rova na udaljenost najmanje 1,0 m od ruba rova da bi se omogućilo nesmetano raznošenje cijevi duž rova i spuštanje u rov. Dubina rova prema uzdužnom profilu, a širina rova je 70 cm. U jediničnu cijenu uračunato je uklanjanje obrušenog materijala u rovu (u bilo kojoj fazi radova, odnosno radi vremenskih nepogoda), te eventualno crpljenje podzemne ili nadošle vode. Stavka uključuje i eventualno potrebno razupiranje rova, što će se odrediti na licu mjesta za vrijeme iskopa, u ovisnosti o kategoriji tla i uz suglasnost nadzornog inženjera. Obračun količina se vrši po stvarno izvedenom iskopu, ali do dimenzija predviđenih u projektu odnosno odluci nadzornog inženjera. Strane rova moraju biti ravne, a rubovi oštri. Obračun po m3 iskopanog materijala.</t>
  </si>
  <si>
    <t xml:space="preserve">Osiguranje prometa za vrijeme izvedbe cjevovoda ispod ceste i paralelnog vođenja cjevovoda u zaštitnom pojasu ceste i puteva. Stavka obuhvaća izradu projekta privremene regulacije prometa, sve potrebne pripremne radnje (dobijanje potrebnih dozvola, obavještavanje javnosti i sl.), radove na provođenju privremene regulacije prometa  tijekom izvedbe cjevovoda kao što su postavljanje i uklanjanje privremenih prometnih znakova i signalizacije i sve druge radnje potrebne za osiguranje sigurnog odvijanja prometa za vrijeme izvođenja radova. Projekt privremene regulacije prometa je predmet posebnog projekta i dužan ga je osigurati izvođač radova. Obračun sve komplet.        </t>
  </si>
  <si>
    <t>Lociranje i označavanje mjesta poznatih trasa podzemnih instalacija (vodovod, električni i TK kabeli), a prema situaciji te prema podacima odgovornih osoba nadležnih službi pripadajućih instalacija. Obračun op kompletu.</t>
  </si>
  <si>
    <r>
      <t>m</t>
    </r>
    <r>
      <rPr>
        <vertAlign val="superscript"/>
        <sz val="10"/>
        <rFont val="Arial"/>
        <family val="2"/>
        <charset val="238"/>
      </rPr>
      <t>`</t>
    </r>
  </si>
  <si>
    <t>VODOVOD</t>
  </si>
  <si>
    <t>TROŠKOVNIK VODOVODA, FEKALNE I OBORINSKE ODVODNJE</t>
  </si>
  <si>
    <t>komplet</t>
  </si>
  <si>
    <t>Funkcionalno ispitivanje i stavljanje sustava pod napon</t>
  </si>
  <si>
    <t>● otpora petlje</t>
  </si>
  <si>
    <t>● otpora uzemljenja</t>
  </si>
  <si>
    <t>● otpora izolacije</t>
  </si>
  <si>
    <t>Mjerenje i izdavanje mjernog protokola</t>
  </si>
  <si>
    <t>Dobava i ugradnja bakrene kompresijske odvojne stezaljke H-izvedbe (dvije po spoju) na uzemljivačko bakreno uže presjeka 50mm2</t>
  </si>
  <si>
    <t>Dobava i ugradnja na uzemljivač presjeka 50mm2 bakrene stopice M10</t>
  </si>
  <si>
    <t>m</t>
  </si>
  <si>
    <t>Dobava i ugradnja bakrenog užeta Cu 50mm2. Jedinična cijena obuhvaća nabavu, prijevoz i polaganje kabela u rov te provlačenje kroz cijevi</t>
  </si>
  <si>
    <t>Dobava i ugradnja kabelske spojnice za spajanje kabela presjeka 4x25mm2 s plastičnom izolacijom. Komplet uključuje spojku te spojne čahure za svaku fazu</t>
  </si>
  <si>
    <t>Dobava i ugradnja završne brtvene kape za kabele s plastičnom izolacijom presjeka 4x25 mm2</t>
  </si>
  <si>
    <t>Dobava, doprema i ugradnja kabelske glave za kabele s plastičnom izolacijom presjeka 4x25 mm2</t>
  </si>
  <si>
    <t>Dobava i ugradnja kabela tipa  NYY-J 3x2,5 mm2 za potrebe napajanja svjetiljke. Jedinična cijena obuhvaća nabavu, prijevoz i polaganje kabela u rasvjetni stup</t>
  </si>
  <si>
    <t>Dobava i ugradnja kabela tipa  NAYY 4x25 mm2. Jedinična cijena obuhvaća nabavu, prijevoz i polaganje kabela u rov te provlačenje kroz cijevi</t>
  </si>
  <si>
    <t>Dobava ,montaža i spajanje razdjelnika rasvjetnog stupa komplet s 2 (dva) osigurača 10A, stezaljkama za ulaz-izlaz 3 kabela NAYY 4x25mm2, te stezaljkama za 2 kabela presjeka 3x2,5 mm2 prema rasvjetnim tijelima.</t>
  </si>
  <si>
    <t>Dobava i ugradnja produžne konzole s krakom dužine 0,5m</t>
  </si>
  <si>
    <t>Metalni rasvjetni stup visine 8m, konusnog oblika, osmerokutnog poprečnog presjeka. Stup mora biti pocinčan izvana i iznutra, debljine čeličnog lima minimalno 4mm, opremljen vratima, vijkom za uzemljenje izvana i iznutra, s pripadajućim temeljnim vijcima i maticama. Stup mora imati izdržljivost za osnovnu brzinu vjetra od minimalno 35 m/s s ugrađenim svjetlosnim armaturama, što izvoditelj radova treba dokazati dostavljanjem papirnog certifikata. Stavka obuhvaća nabavu, prijevoz i ugradnju stupa na pripadajući prethodno pripremljeni temelj</t>
  </si>
  <si>
    <r>
      <t>-Maksimalni nagib svjetiljke: 0</t>
    </r>
    <r>
      <rPr>
        <sz val="8"/>
        <color indexed="8"/>
        <rFont val="Arial"/>
        <family val="2"/>
      </rPr>
      <t>°</t>
    </r>
  </si>
  <si>
    <t>-Svjetiljka od ruba: -0,53m</t>
  </si>
  <si>
    <t>-Razmak između svjetiljki: 30m</t>
  </si>
  <si>
    <t>-Visina izvora svjetla: 8m</t>
  </si>
  <si>
    <t>Geometrija rasvjetne opreme 2:</t>
  </si>
  <si>
    <t>-Zona zaštite od svjetlosnog zagađenja: E2</t>
  </si>
  <si>
    <t>-Faktor smanjenja: 0,8</t>
  </si>
  <si>
    <t>-q0: 0,07</t>
  </si>
  <si>
    <t>-Obloga ceste: R3</t>
  </si>
  <si>
    <t>-Širina prometnice: 11,5m</t>
  </si>
  <si>
    <t>-Raspored svjetiljki: dvostran</t>
  </si>
  <si>
    <t>-Profil prometnice: Prometnica s tri trake</t>
  </si>
  <si>
    <t>Polazni parametri prometnice 2:</t>
  </si>
  <si>
    <t>-Opća jednolikost – U0 (Emin/Em): min. 0,4</t>
  </si>
  <si>
    <t>-Horizontalna rasvjetljenost– Em : min. 15 lx</t>
  </si>
  <si>
    <t>-Razred rasvjete: C3 klasa</t>
  </si>
  <si>
    <t>Referentne svjetlotehničke vrijednosti 2:</t>
  </si>
  <si>
    <t>Geometrija rasvjetne opreme 1:</t>
  </si>
  <si>
    <t>-Širina prometnice: 7m</t>
  </si>
  <si>
    <t>-Raspored svjetiljki: jednostran</t>
  </si>
  <si>
    <t>-Profil prometnice: Prometnica s dvije trake</t>
  </si>
  <si>
    <t>Polazni parametri prometnice 1:</t>
  </si>
  <si>
    <t>-Razred jakosti svjetlosti: G3 ili više</t>
  </si>
  <si>
    <t>-Razred bliještanja: D6</t>
  </si>
  <si>
    <t>-REI faktor: min. 0,3</t>
  </si>
  <si>
    <t>-Bliještanje Ti: max. 15%</t>
  </si>
  <si>
    <t>-Uzdužna jednolikost Ui: min. 0,6</t>
  </si>
  <si>
    <t>-Opća jednolikost – U0 (Lmin/Lm): min. 0,4</t>
  </si>
  <si>
    <t>-Sjajnost – Lm: min. 0,75 cd/m2</t>
  </si>
  <si>
    <t>-Razred rasvjete: M4 klasa</t>
  </si>
  <si>
    <t>Referentne svjetlotehničke vrijednosti 1:</t>
  </si>
  <si>
    <t xml:space="preserve">Uz svjetiljku dostavit, od bilo kojeg ovlaštenog inženjera elektrotehnike, digitalno ovjeren svjetlotehnički proračun za ponuđeni tip svjetiljke zajedno s fotometrijskim datotekama (IES ili LDT format). Ponuditelj mora dokazati da svjetiljka zadovoljava sljedeće svjetlotehničke parametre:
</t>
  </si>
  <si>
    <t>-Certifikati: ENEC+ i CE</t>
  </si>
  <si>
    <t>-Životni vijek: minimalno 100 000 sati (L97B10)</t>
  </si>
  <si>
    <t>-Zaštitna klasa: IK08 i IP66</t>
  </si>
  <si>
    <t>-Standardizirana ZHAGA priključnica s gornje strane svjetiljke</t>
  </si>
  <si>
    <t xml:space="preserve">-Predspoj s automatskom autonomnom regulacijom snage u minimalno 5 intervala/3 razine rasvijetljenosti </t>
  </si>
  <si>
    <t>-DALI regulabilna predspojna naprava</t>
  </si>
  <si>
    <t>-Modularni svjetlosni izvor s mogućnošću zamjene u slučaju kvara</t>
  </si>
  <si>
    <t>-Ugrađena prenaponska zaštita 10kV</t>
  </si>
  <si>
    <t>-Izvedba zaštitnog stakla: UV stabilni polikarbonat ili kaljeno staklo ravnog oblika</t>
  </si>
  <si>
    <t>-Maksimalni ULOR: 0%</t>
  </si>
  <si>
    <t>-Minimalni LOR: 90%</t>
  </si>
  <si>
    <t>-Minimalna efikasnot svjetiljke: 120lm/W</t>
  </si>
  <si>
    <t>-Indeks uzvrata boje: minimalno 80</t>
  </si>
  <si>
    <t>-Korelirana temperatura nijanse bijelog svijetla CCT:  3000K</t>
  </si>
  <si>
    <t>-Maksimalna ukupna snaga lampe: 49W</t>
  </si>
  <si>
    <t>-Minmalni svjetlosni tok svjetlosne armature: 5820 lm</t>
  </si>
  <si>
    <t>Dobava i ugradnja LED cestovne svjetiljke na pocinčani metalni stup. Svjetiljka mora zadovoljiti sljedeće karakteristike:</t>
  </si>
  <si>
    <t>Iznos</t>
  </si>
  <si>
    <t>Jedinična cijena</t>
  </si>
  <si>
    <t xml:space="preserve">Količina </t>
  </si>
  <si>
    <t>Jed. mjere</t>
  </si>
  <si>
    <t>Naziv stavke</t>
  </si>
  <si>
    <t>Red. broj</t>
  </si>
  <si>
    <t>ELEKTROMONTAŽNI MATERIJAL I RADOVI</t>
  </si>
  <si>
    <t>Izrada geodetsko - katastarskog elaborata  položenih vodova JR</t>
  </si>
  <si>
    <t>Iskoličenje pozicije rasvjetnih stupova i samostojećih razvodnih ormara</t>
  </si>
  <si>
    <t>Iskolčenje kabelske trase</t>
  </si>
  <si>
    <t>Antikorzivna zaštita podnožja rasvjetnog stupa - bitumenska zaštita, do visine 0,5m od okolnog terena. Stavka obuhvaća sav rad, opremu i materijal potreban za potpuno dovršenje stavke. Obračun po kg.</t>
  </si>
  <si>
    <r>
      <t>Dobava betona i izrada betonskog temelja u oplati dimenzija 100x100x110cm. U cijenu uračunati 1,1 m</t>
    </r>
    <r>
      <rPr>
        <vertAlign val="superscript"/>
        <sz val="11"/>
        <rFont val="Calibri"/>
        <family val="2"/>
        <charset val="238"/>
      </rPr>
      <t>3</t>
    </r>
    <r>
      <rPr>
        <sz val="11"/>
        <rFont val="Calibri"/>
        <family val="2"/>
        <charset val="238"/>
      </rPr>
      <t xml:space="preserve"> betona C25/30, ugradnju dvije PVC cijevi Ø50mm dužine 1m za uvlačenje kabela  i ugradnju pripadnih temeljnih vijaka koji se isporučuju s stupom. Temelj se mora izraditi na mjestu ugradnje stupa.</t>
    </r>
  </si>
  <si>
    <t xml:space="preserve">● 160x160x110cm </t>
  </si>
  <si>
    <t>Iskop rupe za izradu betonskog temelja rasvjetnog stupa, dimenzije. Uračunat odvoz viška materijala u sraslom stanju.</t>
  </si>
  <si>
    <t>Dobava i ugradnja plastične vrpce upozorenja "POZOR-ENERGETSKI KABEL"</t>
  </si>
  <si>
    <t>Dobava i ugradnja PVC štitnika dužine 1m za mehaničku zaštitu kabela</t>
  </si>
  <si>
    <t>Dobava i ugradnja PVC cijevi  Ø110mm za zaštitu kabela i uzemljivača ispod prometnice</t>
  </si>
  <si>
    <r>
      <t>m</t>
    </r>
    <r>
      <rPr>
        <vertAlign val="superscript"/>
        <sz val="11"/>
        <rFont val="Calibri"/>
        <family val="2"/>
      </rPr>
      <t>3</t>
    </r>
  </si>
  <si>
    <t>Odvoz viška materijala  s utovarom istog u kamion. Odvoz na javni deponij . Stavka obuhvaća i fino čišćenje površine-dovođenje u prvobitno stanje gdje je bio odložen materijal od iskopa.</t>
  </si>
  <si>
    <t>Zatrpavanje rova materijalom iz iskopa, sa nabijanjem i ispitivanjem modula stišljivosti. Uključeno fino planiranje zatrpanog rova  prema postojećem terenu</t>
  </si>
  <si>
    <t>m3</t>
  </si>
  <si>
    <t>Dobava i ugradnja betona klase C16/20 kao završni sloj rova na prijelazima preko kolnika</t>
  </si>
  <si>
    <t>Dobava i ugradnja betona klase C8/10 za zaštitu PVC cijevi od mehaničkog oštećenja</t>
  </si>
  <si>
    <t>Dobava i ugradnja šljunka u kanalizacijski rov na prijelazima preko prometnica. Šljunak se polaže u dva sloja.</t>
  </si>
  <si>
    <t>Dobava i ugradnja sipke zemlje u kabelski kanal iznad posteljice, s nabijanjem do potrebne zbijenosti.</t>
  </si>
  <si>
    <t>Dobava i ugradnja pijeska granulacije 0-3 mm za izradu kabelske posteljice te ugradnja duž kabelskog rova. Pijesak se polaže u dva sloja.</t>
  </si>
  <si>
    <r>
      <t>Ručni iskop rova bez obzira na kategoriju zemljišta. Iskop materijala se vrši uz svu potrebnu zaštitu stabilnosti rova (razupiranje, odvodnja, zbijanje…itd), odlaganje iskopanog materijala (minimalno 0,3 m od ruba iskopa), razastiranje te čišćenje terena u zoni rova. Obračun po m</t>
    </r>
    <r>
      <rPr>
        <vertAlign val="superscript"/>
        <sz val="11"/>
        <rFont val="Calibri"/>
        <family val="2"/>
        <charset val="238"/>
      </rPr>
      <t>3</t>
    </r>
    <r>
      <rPr>
        <sz val="11"/>
        <rFont val="Calibri"/>
        <family val="2"/>
      </rPr>
      <t xml:space="preserve"> iskopa u sraslom stanju prema projektu</t>
    </r>
  </si>
  <si>
    <r>
      <t>Strojni iskop rova bez obzira na kategoriju zemljišta. Iskop materijala se vrši uz svu potrebnu zaštitu stabilnosti rova (razupiranje, odvodnja, zbijanje…itd), odlaganje iskopanog materijala (minimalno 0,3 m od ruba iskopa), razastiranje te čišćenje terena u zoni rova. Obračun po m</t>
    </r>
    <r>
      <rPr>
        <vertAlign val="superscript"/>
        <sz val="11"/>
        <rFont val="Calibri"/>
        <family val="2"/>
        <charset val="238"/>
      </rPr>
      <t>3</t>
    </r>
    <r>
      <rPr>
        <sz val="11"/>
        <rFont val="Calibri"/>
        <family val="2"/>
      </rPr>
      <t xml:space="preserve"> iskopa u sraslom stanju prema projektu</t>
    </r>
  </si>
  <si>
    <t>GRAĐEVINSKI MATERIJAL I RADOVI</t>
  </si>
  <si>
    <t>IZGRADNJA JAVNE RASVJETE</t>
  </si>
  <si>
    <t>REKAPITULACIJA SN MREŽA</t>
  </si>
  <si>
    <t>●  ekranizirani kabeli presjeka do 1x240 mm2 (po fazi)</t>
  </si>
  <si>
    <t>Izrada kabelskih spojnica za sljedeće kabele:</t>
  </si>
  <si>
    <t>Izrada kabelskih završetaka (unutrašnja ili vanjska montaža) za kabele presjeka do 4x240+2,5 mm2</t>
  </si>
  <si>
    <t>Dobava bakrene kompresijske odvojne stezaljke H-izvedbe (dvije po spoju) na uzemljivačko bakreno uže presjeka 50mm2</t>
  </si>
  <si>
    <t>Dobava bakrenog užeta Cu 50mm2. Jedinična cijena obuhvaća nabavu, prijevoz i polaganje kabela u rov te provlačenje kroz cijevi</t>
  </si>
  <si>
    <t>Dobava spojne čahure za aluminijski 20kV kabel presjeka 185mm2</t>
  </si>
  <si>
    <t>Dobava kabelske spojnice za spajanje 20kV kabela presjeka 1x185mm2</t>
  </si>
  <si>
    <t>Dobava završne brtvene kape za 20kV kabele presjeka 1x185 mm2</t>
  </si>
  <si>
    <t>Dobava kabela NA2XS(F)2Y, 1x185 mm2, 20 kV</t>
  </si>
  <si>
    <t>Izrada geodetsko - katastarskog elaborata  položenih NN vodova</t>
  </si>
  <si>
    <t>Polaganje bakrenog užeta u kanal s razmatanjem užeta i izradom spojeva</t>
  </si>
  <si>
    <t>Dobava i postavljanje plastičnih držača za polaganje kabela u trokut</t>
  </si>
  <si>
    <t>●  SN kabeli (20 i 35 kV) presjeka do 1x240 mm2 sa slaganjem u trokut ili paralelno (po žili)</t>
  </si>
  <si>
    <t>Polaganje kabela po kanalu, uključno provlačenje kroz postavljene proturne cijevi. U cijenu uključen transport od skladišta do mjesta ugradnje i vraćanje ostataka na skladište</t>
  </si>
  <si>
    <t>Ugradnja betonskog zdenca tip MZ D1 125kN</t>
  </si>
  <si>
    <t>Polaganje PEHD cijevi Ø 50 mm s  ispitivanjem propusnosti cijevi i izrada protokola</t>
  </si>
  <si>
    <t>Dobava DTK betonskog zdenca tip MZ D1 125kN</t>
  </si>
  <si>
    <r>
      <t xml:space="preserve">Dobava PEHD cijevi </t>
    </r>
    <r>
      <rPr>
        <sz val="11"/>
        <rFont val="Calibri"/>
        <family val="2"/>
      </rPr>
      <t>Ø50mm 10bara za provlačenje optičkog kabela</t>
    </r>
  </si>
  <si>
    <t>Dobava i ugradnja savitljivih dvoslojnih korugiranih PEHD cijevi  Ø110mm za zaštitu kabela i uzemljivača ispod prometnice</t>
  </si>
  <si>
    <t>Dobava i ugradnja savitljivih dvoslojnih korugiranih PEHD cijevi  Ø200mm za zaštitu kabela i uzemljivača ispod prometnice</t>
  </si>
  <si>
    <t>Zatrpavanje rova materijalom iz iskopa, sa nabijanjem i ispitivanjem modula stišljivosti. Uključno fino planiranje zatrpanog rova  prema postojećem terenu</t>
  </si>
  <si>
    <t>Dobava i ugradnja pijeska granulacije 0-4 mm za izradu kabelske posteljice te ugradnja duž kabelskog rova. Pijesak se polaže u dva sloja.</t>
  </si>
  <si>
    <r>
      <t>Ručni iskop rova bez obzira na kategoriju zemljišta. Iskop materijala se vrši uz svu potrebnu zaštitu stabilnosti rova (razupiranje, odvodnja, zbijanje…itd), odlaganje iskopanog materijala (minimalno 0,3 m od ruba iskopa), razastiranje te čišćenje terena u zoni rova. Obračun po m</t>
    </r>
    <r>
      <rPr>
        <vertAlign val="superscript"/>
        <sz val="11"/>
        <rFont val="Calibri"/>
        <family val="2"/>
      </rPr>
      <t>3</t>
    </r>
    <r>
      <rPr>
        <sz val="11"/>
        <rFont val="Calibri"/>
        <family val="2"/>
      </rPr>
      <t xml:space="preserve"> iskopa u sraslom stanju prema projektu</t>
    </r>
  </si>
  <si>
    <r>
      <t>Strojni iskop rova bez obzira na kategoriju zemljišta. Iskop materijala se vrši uz svu potrebnu zaštitu stabilnosti rova (razupiranje, odvodnja, zbijanje…itd), odlaganje iskopanog materijala (minimalno 0,3 m od ruba iskopa), razastiranje te čišćenje terena u zoni rova. Obračun po m</t>
    </r>
    <r>
      <rPr>
        <vertAlign val="superscript"/>
        <sz val="11"/>
        <rFont val="Calibri"/>
        <family val="2"/>
      </rPr>
      <t>3</t>
    </r>
    <r>
      <rPr>
        <sz val="11"/>
        <rFont val="Calibri"/>
        <family val="2"/>
      </rPr>
      <t xml:space="preserve"> iskopa u sraslom stanju prema projektu</t>
    </r>
  </si>
  <si>
    <t>Postavljanje pješačkog drvenog ili metalnog  mostića na prilazima objektima preko otvorenih kanala, dimenzija do 75 cm x 200 cm, sa ogradom visine 100 cm</t>
  </si>
  <si>
    <t>IZGRADNJA SN MREŽE</t>
  </si>
  <si>
    <t>REKAPITULACIJA NN MREŽA</t>
  </si>
  <si>
    <t>●  presjeka preko 4x50 mm2</t>
  </si>
  <si>
    <t>Izrada kabelskih spojnica za kabele:</t>
  </si>
  <si>
    <t>Spajanje kabela u razdjelnom ormaru (sve 4 žile) s ugradnjom kabelskih stopica prešanjem za kabele presjeka do 4x240+2,5 mm2 ili spajanje na "V" spojnice</t>
  </si>
  <si>
    <t>● spojni materijal (kabeli za ožičenje, redne stezaljke, vijci, matice...itd), komplet 1</t>
  </si>
  <si>
    <t>● cilindar bravica vlasnika ormara</t>
  </si>
  <si>
    <t>● jednopolna shema</t>
  </si>
  <si>
    <t>● natpisi upozorenja</t>
  </si>
  <si>
    <t>● tropolni odvodnik prenapona 0,4kV tip 1+2, komada 1</t>
  </si>
  <si>
    <t>● tropolna rastavna osiguračka sklopka 400A, za
   osigurače NV 2, komada 3</t>
  </si>
  <si>
    <t>● potporni izolator 1 kV, komada 8</t>
  </si>
  <si>
    <t>● bakarne sabirnice 50x5mm s vijcima za prihvat 3 rastavnih osiguračkih sklopki 400 A i dva direktna kabelska spoja, komada 4</t>
  </si>
  <si>
    <t>Dobava i ugradnja samostojećeg kabelskog razdjelnog ormara s plastičnim temeljem,  oznake KRO, izrađenog iz poliestera, klasa zaštite min. IP44, sa slijedećom ugrađenom opremom:</t>
  </si>
  <si>
    <t xml:space="preserve">Dobava bakrene stopice M10 za bakreno uže presjeka 50mm2 </t>
  </si>
  <si>
    <t>Dobava završne brtvene kape za kabele s plastičnom izolacijom presjeka 4x150 mm2</t>
  </si>
  <si>
    <t>Dobava spojne čahure za aluminijski kabel presjeka 150mm2</t>
  </si>
  <si>
    <t>Dobava kabelske spojnice za spajanje kabela presjeka 4x150mm2 s plastičnom izolacijom</t>
  </si>
  <si>
    <t>Dobava aluminijsko-bakrene kabelske 
stopice, uzdužno vodonepropusne za presjek vodiča 150mm2 te s rupom promjera 12mm</t>
  </si>
  <si>
    <t>Dobava kabelske glave za kabele s plastičnom izolacijom presjeka 4x150 mm2</t>
  </si>
  <si>
    <t>Dobava kabela tipa  NAYY 4x150 mm2</t>
  </si>
  <si>
    <t>Iskoličenje pozicije samostojećih razvodnih ormara</t>
  </si>
  <si>
    <t>Ugradnja samostojećeg razvodnog ormara, sa iskopom temeljne jame, odvozom iskopanog materijala, dobavom betona C16/20, izradom podloge od betona debljine 10 cm, postavom razvodnog ormara, te nakon polaganja kabela zatrpavanjem i nabijanjem oko razvodnog ormara</t>
  </si>
  <si>
    <t>●  1 kV kabel presjeka preko 4x50 mm2</t>
  </si>
  <si>
    <t>Dobava i ugradnja PVC cijevi  Ø160mm za zaštitu kabela i uzemljivača ispod prometnice</t>
  </si>
  <si>
    <t>IZGRADNJA NN MREŽE</t>
  </si>
  <si>
    <t>Izrada geodetsko-katastarskog elaborata nove DTK kanalizacije</t>
  </si>
  <si>
    <t>Iskolčenje trase TK kabelske kanalizacije</t>
  </si>
  <si>
    <t>Ispitivanje prohodnosti cijevi DTK.  Jedinična cijena obuhvaća sav rad, opremu i materijal potreban za potpuno dovršenje stavke.</t>
  </si>
  <si>
    <t>Zatrpavanje rova materijalom iz iskopa</t>
  </si>
  <si>
    <r>
      <t>m</t>
    </r>
    <r>
      <rPr>
        <vertAlign val="superscript"/>
        <sz val="11"/>
        <rFont val="Calibri"/>
        <family val="2"/>
        <charset val="238"/>
      </rPr>
      <t>3</t>
    </r>
  </si>
  <si>
    <t>Dobava i ugradnja betona klase C16/20 kao završni zaštitni sloj rova na prijelazima preko kolnika</t>
  </si>
  <si>
    <t>Dobava i ugradnja žute plastične vrpce upozorenja za TK instalacije</t>
  </si>
  <si>
    <t>komada</t>
  </si>
  <si>
    <t>Dobava i ugradnja montažnog tipskog zdenca MZ D1 125 kN</t>
  </si>
  <si>
    <t>Dobava i ugradnja zaštitnog čepa za PEHD cijev promjera 110mm</t>
  </si>
  <si>
    <t>Dobava i ugradnja zaštitnog čepa za PEHD cijev promjera 50mm</t>
  </si>
  <si>
    <t>Dobava i ugradnja odstojnog držača cijevi
1x2 PEHD Ø110 mm</t>
  </si>
  <si>
    <t>Dobava i ugradnja odstojnog držača cijevi
1x2 PEHD Ø50 mm</t>
  </si>
  <si>
    <t>Dobava i ugradnja spojnice za PEHD cijev promjera 110mm</t>
  </si>
  <si>
    <t>Dobava i ugradnja spojnice za PEHD cijev promjera 50mm, izdržljivosti 10 bara</t>
  </si>
  <si>
    <t>Dobava i polaganje PEHD cijevi promjera 110mm</t>
  </si>
  <si>
    <t>Dobava i polaganje PEHD cijevi promjera 50mm, izdržljivosti 10 bara</t>
  </si>
  <si>
    <t>Dobava pijeska granulacije 0-3 mm za izradu zaštitne posteljice te ugradnja duž kanalizacijskog rova. Pijesak se polaže u dva sloja.</t>
  </si>
  <si>
    <t>Iskop građevinske jame za ugradnju zdenca MZ D1 bez obzira na kategoriju zemljišta. Iskop materijala se vrši uz svu potrebnu zaštitu stabilnosti jame (razupiranje, odvodnja, zbijanje…itd), odlaganje iskopanog materijala (minimalno 0,3 m od ruba iskopa), razastiranje te čišćenje terena u zoni jame. Obračun po komadu.</t>
  </si>
  <si>
    <t>Ručni iskop rova bez obzira na kategoriju zemljišta. Iskop materijala se vrši uz svu potrebnu zaštitu stabilnosti rova (razupiranje, odvodnja, zbijanje…itd), odlaganje iskopanog materijala (minimalno 0,3 m od ruba iskopa), razastiranje te čišćenje terena u zoni rova. Obračun po m3 iskopa u sraslom stanju prema projektu</t>
  </si>
  <si>
    <t>Količina</t>
  </si>
  <si>
    <t>Jedinica
mjere</t>
  </si>
  <si>
    <t>Redni
broj</t>
  </si>
  <si>
    <t>IZGRADNJA DTK KANALIZACIJE</t>
  </si>
  <si>
    <t>HORIZONTALNA I VERTIKALNA SIGNALIZACIJA</t>
  </si>
  <si>
    <t xml:space="preserve">BETONSKI RADOVI </t>
  </si>
  <si>
    <t xml:space="preserve">KOLNIČKA KONSTRUKCIJA </t>
  </si>
  <si>
    <t xml:space="preserve">ZEMLJANI RADOVI </t>
  </si>
  <si>
    <t>REKAPITULACIJA - PROMETNE POVRŠINE, SIGNALIZACIJA I OPREMA:</t>
  </si>
  <si>
    <t>=</t>
  </si>
  <si>
    <t>HORIZONTALNA I VERTIKALNA SIGNALIZACIJA UKUPNO</t>
  </si>
  <si>
    <t>B42 -1 "PJEŠAČKA I BICIKLISTIČKA STAZA"</t>
  </si>
  <si>
    <t>5.2.5</t>
  </si>
  <si>
    <t>B42 "PJEŠAČKA I BICIKLISTIČKA STAZA"</t>
  </si>
  <si>
    <t>5.2.4</t>
  </si>
  <si>
    <t>C06 "CESTA S PREDNOŠĆU PROLAZA"</t>
  </si>
  <si>
    <t>5.2.3</t>
  </si>
  <si>
    <t>B30 "OGRANIČENJE BRZINE 50"</t>
  </si>
  <si>
    <t>5.2.2</t>
  </si>
  <si>
    <t>B02 "STOP"</t>
  </si>
  <si>
    <t>5.2.1</t>
  </si>
  <si>
    <r>
      <rPr>
        <sz val="9"/>
        <rFont val="Arial"/>
        <family val="2"/>
        <charset val="238"/>
      </rPr>
      <t>Nabava i montaža okomite prometne signalizacije - prometnih znakova
Prometni znakovi moraju odgovarati postojećim standardima i “Pravilniku o prometnim znakovima, signalizaciji i opremi na cestama” NN br. 33/05, 64/05, 155/05, 14/11).
Prometni znakovi moraju biti izrađeni s retroreflektivnom folijom stabilnom na “U.V.” zračenje aplicirane na Al podlogu debljine 3 mm i s pojačanim okvirom za montažu na pocinčani stup Æ 60,3 mm.
Prometni znakovi moraju se postaviti na mjesto određeno u projektu.
U stavku je uključena izrada temeljne jame, nabava i postavljanje pocinčanih stupova Æ 60,3 mm, odnosno stupova od NPI profila na betonsku podlogu i montaža znaka.
Obračun po komadu postavljenog znaka.</t>
    </r>
    <r>
      <rPr>
        <b/>
        <sz val="9"/>
        <rFont val="Arial"/>
        <family val="2"/>
        <charset val="238"/>
      </rPr>
      <t xml:space="preserve">
</t>
    </r>
  </si>
  <si>
    <t>VERTIKALNA PROMETNA SIGNALIZACIJA</t>
  </si>
  <si>
    <t>5.2</t>
  </si>
  <si>
    <r>
      <t xml:space="preserve">Strelica, jedan smjer, dužine 1,60 m, </t>
    </r>
    <r>
      <rPr>
        <sz val="10"/>
        <color rgb="FFFF0000"/>
        <rFont val="Arial"/>
        <family val="2"/>
        <charset val="238"/>
      </rPr>
      <t xml:space="preserve"> </t>
    </r>
    <r>
      <rPr>
        <sz val="10"/>
        <rFont val="Arial"/>
        <family val="2"/>
        <charset val="238"/>
      </rPr>
      <t>H22</t>
    </r>
  </si>
  <si>
    <t>5.1.16</t>
  </si>
  <si>
    <t>m2</t>
  </si>
  <si>
    <t>polje za usmjeravanje prometa H46</t>
  </si>
  <si>
    <t>5.1.15</t>
  </si>
  <si>
    <t>oznaka biciklistička staza (H81)</t>
  </si>
  <si>
    <t>5.1.14</t>
  </si>
  <si>
    <t>natpis BUS (H53)</t>
  </si>
  <si>
    <t>5.1.13</t>
  </si>
  <si>
    <t xml:space="preserve">Strelica. dva smjera, dužine 5,0 m, ravno i desno - H30 </t>
  </si>
  <si>
    <t>5.1.12</t>
  </si>
  <si>
    <t xml:space="preserve">Strelica. dva smjera, dužine 5,0 m, ravno i lijevo - H30 </t>
  </si>
  <si>
    <t>5.1.11</t>
  </si>
  <si>
    <t>Strelica, jedan smjer, dužine 5,0 m, lijevo - H23</t>
  </si>
  <si>
    <t>5.1.10</t>
  </si>
  <si>
    <t>Obračun je po metru kvadratnom iscrtane površine ili  komadu izrađenih oznaka.</t>
  </si>
  <si>
    <t>U cijenu je uključeno čišćenje kolnika neposredno prije izrade oznaka, predmarkiranje, nabava i prijevoz materijala (boja, razrjeđivač, reflektirajuće kuglice), prethodna dopuštenja i atesti te tekuća kontrola kvalitete, sav rad, pribor i oprema za izradu oznaka.</t>
  </si>
  <si>
    <t>Izrada ostalih oznaka na kolniku i drugim površinama u svemu prema prometnom rješenju, opisu iz tehničkih uvjeta kao i  u skladu s važećim Pravilnikom o prometnim znakovima, opremi i signalizaciji na cestama i točkom 9-02. OTU-a.</t>
  </si>
  <si>
    <t>Ostale oznake na kolniku i predmetima uz rub               kolnika</t>
  </si>
  <si>
    <t>pješački prijelaz (H19)</t>
  </si>
  <si>
    <t>5.1.9</t>
  </si>
  <si>
    <t>Puna crta zaustavljanja, širine 0,5 m, H14-1.</t>
  </si>
  <si>
    <t>5.1.8</t>
  </si>
  <si>
    <t>Obračun je po metru dužnom izrađenih oznaka.</t>
  </si>
  <si>
    <t xml:space="preserve">U cijenu je uključeno čišćenje kolnika neposredno prije izrade oznaka, predmarkiranja, nabava i prijevoz materijala (boja, razrjeđivač, reflektirajuće kuglice), prethodna dopuštenja i atesti te tekuća kontrola kvalitete, sav rad, pribor i oprema za izradu oznaka. </t>
  </si>
  <si>
    <t>Izrada poprečnih oznaka na kolniku prema projektu prometne opreme i signalizacije, a u skladu s važećim Pravilnikom o prometnim znakovima, opremi i signalizaciji na cestama  i točkom 9-02. OTU-a.</t>
  </si>
  <si>
    <t>Poprečne oznake na kolniku</t>
  </si>
  <si>
    <t>m1</t>
  </si>
  <si>
    <t>Isprekidana rubna jednostruka crta bijele boje (H04-1), punog/praznog polja 1/1/1, širine 12 cm.</t>
  </si>
  <si>
    <t>5.1.7</t>
  </si>
  <si>
    <t>Isprekidana razdjelna jednostruka crta bijele boje (H03), punog/praznog polja 3/3/3, širine 12 cm.</t>
  </si>
  <si>
    <t>5.1.6</t>
  </si>
  <si>
    <t>5.1.5</t>
  </si>
  <si>
    <t>Isprekidana rubna jednostruka crta žute boje (H07-3), punog/praznog polja 1/1/1, širine 30 cm.</t>
  </si>
  <si>
    <t>5.1.4</t>
  </si>
  <si>
    <t>Puna rubna jednostruka crta bijele boje (H02),   širine 10 cm.</t>
  </si>
  <si>
    <t>5.1.3</t>
  </si>
  <si>
    <t>Puna rubna jednostruka crta bijele boje (H02),   širine 12 cm.</t>
  </si>
  <si>
    <t>5.1.2</t>
  </si>
  <si>
    <t>Puna razdjelna jednostruka crta bijele boje (H01),   širine 12 cm.</t>
  </si>
  <si>
    <t>5.1.1</t>
  </si>
  <si>
    <t>Obračun radova po dužnom metru iscrtane linije.</t>
  </si>
  <si>
    <t xml:space="preserve"> </t>
  </si>
  <si>
    <t>Uzdužne oznake na kolniku su razdjelne crte, rubne crte i crte upozorenja.
Izvedba uzdužnih crta na kolniku u svemu prema projektu prometnog rješenja, opisu iz tehničkih uvjeta kao i važećem Pravilniku o prometnim znakovima, signalizaciji i opremi na cestama, uključivo sav potreban rad i materijal.</t>
  </si>
  <si>
    <t>Uzdužne oznake na kolniku</t>
  </si>
  <si>
    <t>Oznake na kolniku su: uzdužne oznake, poprečne oznake i ostale oznake na kolniku.
Materijal koji se koristi za označavanje na kolniku treba biti trajan i ne smije mijenjati boju. Koeficijent trenja treba biti približno jednak kao kod kolnika, sa maksimalnim odstupanjem + 5% kod suhog i + 10% kod mokrog kolnika.</t>
  </si>
  <si>
    <t>HORIZONTALNA PROMETNA SIGNALIZACIJA</t>
  </si>
  <si>
    <t>5.1</t>
  </si>
  <si>
    <t>HORIZONTALNA I VERTIKALNA PROMETNA SIGNALIZACIJA</t>
  </si>
  <si>
    <t>BETONSKI RADOVI UKUPNO</t>
  </si>
  <si>
    <t>x</t>
  </si>
  <si>
    <t>upušteni rubnjaci 8/20</t>
  </si>
  <si>
    <t>Obračun po m´.</t>
  </si>
  <si>
    <t xml:space="preserve">U cijenu je uključena izvedba podloge i temelja, nabava predgotovljenih elemenata i betona, privremeno uskladištenje  i razvoz, svi prijevozi i prijenosi, priprema obloge, rad na ugradnji s obradom sljubnica, njege betona te sav pomoćni rad i materijali. Izvedba, kontrola kakvoće i obračun oprema Općim tehničkim uvjetima za radove na cestama, IGH 2001. (OTU), 1. i 3. Poglavlje; odredba 3-04.7.1. </t>
  </si>
  <si>
    <t xml:space="preserve">Rubnjaci se izrađuju iz betona klase C40/45 i polažu na betonsku podlogu iz betona C12/15, prema detaljima iz projekta. </t>
  </si>
  <si>
    <t>Dobava i ugradba rubnjaka od predgotovljenih elemenata tipskog poprečnog presjeka 8/20 cm.</t>
  </si>
  <si>
    <t>4.2</t>
  </si>
  <si>
    <t>upušteni rubnjaci 15/25 na rampama za invalide</t>
  </si>
  <si>
    <t xml:space="preserve"> rubnjaci 15/25 izdignuti 12 cm iznad asfalta</t>
  </si>
  <si>
    <t>U cijenu je uključena izvedba podloge i temelja, nabava predgotovljenih elemenata i betona, privremeno uskladištenje  i razvoz, svi prijevozi i prijenosi, priprema obloge, rad na ugradnji s obradom sljubnica, njega betona te sav pomoćni rad i materijali. Izvedba, kontrola kakvoće i obračun prema Općim tehničkim uvjetima za radove na cestama, IGH 2001. (OTU), 1. i 3. Poglavlje; odredba 3-04.7.1.</t>
  </si>
  <si>
    <t xml:space="preserve">Dobava i ugradba cestovnog rubnjaka od predgotovljenih elemenata tipskog poprečnog presjeka 15/25 cm </t>
  </si>
  <si>
    <t>4.1</t>
  </si>
  <si>
    <t>KOLNIČKA KONSTRUKCIJA UKUPNO</t>
  </si>
  <si>
    <t>Rad se mjeri po m2, AC 8 surf (BIT 50/70) AG4 M4,  d= 4 cm</t>
  </si>
  <si>
    <t>U cijeni su sadržani svi troškovi nabave materijala, proizvodnje i ugradnje asfaltne mješavine, prijevoz, oprema i sve ostalo potrebno za potpuno izvođenje radova. Obračun je po m2 gornje površine stvarno položenog i ugrađenog habajućeg sloja od asfaltbetona sukladno projektu. Izvedba i kontrola kakvoće prema (HRN EN 13108-1) i tehničkim svojstvima i zahtjevima za građevne proizvode za proizvodnju asfaltnih mješavina i asfaltnih             slojeva.</t>
  </si>
  <si>
    <t>Izrada habajućeg asfaltnog sloja nogostupa od asfaltbetona  AC 8 surf (BIT 50/70) AG4 M4.</t>
  </si>
  <si>
    <t>3.5</t>
  </si>
  <si>
    <t>Rad se mjeri po m3 ugrađenog materijala u zbijenom stanju.</t>
  </si>
  <si>
    <t>Stavka obuhvaća dobavu i ugradnju zrnatog kamenog materijala granulacije 0/32 mm,  u nosivi sloj kolničke konstrukcije. Zahtjev kvalitete koji se traži za završni nosivi sloj od mehanički zbijenog zrnatog kamenog materijala: modul stišljivosti Ms ≥80 MN/m2.  Ravnost mjerena letvom duljine 4m smije odstupati za najviše 2 cm. Kameni materijal ugrađuje se u sloju debljine 15cm.  Svi dokazi kvalitete materjala koji se ugrađuje moraju biti sadržani u jediničnoj cijeni rada a ispitivanja se sprovode na teret izvođača.</t>
  </si>
  <si>
    <t>Izrada nosivog sloja nogostupa od mehanički zbijenog zrnatog kamenog materijala</t>
  </si>
  <si>
    <t>3.4</t>
  </si>
  <si>
    <t>Rad se mjeri po m2 izvedenog  habajućeg sloja d=4 cm</t>
  </si>
  <si>
    <t>Stavka obuhvaća  dobavu i ugradnju  materijala, izradu spoja sa postojećim asfaltnim slojevima, uključujući opremu i sve što je potrebno za dovršenje rada. Habajući sloj projektiran je u debljini d = 4 cm. Uvjeti koje mora zadovoljiti nosivi sloj propisani su u Hrvatskoj normi HRN EN 13108-1:2007. Za izradu sloja koristi se AC 11 surf PmB 45/80-65 za srednje prometno opterećenje s asfaltnom mješavinom tipa M3-E proizvedeno s primjenskom kategorijom krupnog agregata AG1, a sitnog ili miješanog agregata AG2 odnosno AG3 .</t>
  </si>
  <si>
    <t>Izrada habajućeg sloja kolnika AC 11 surf PmB 45/80-65 M3-E  debljine sloja 4 cm sukladno HRN EN 13108-1:2007</t>
  </si>
  <si>
    <t>3.3</t>
  </si>
  <si>
    <t>Rad se mjeri po m2 površine ugrađenog nosivog sloja prema dimenzijama iz projekta.</t>
  </si>
  <si>
    <t xml:space="preserve">Stavka obuhvaća  dobavu i ugradnju  materijala, izradu spoja sa postojećim asfaltnim slojevima, uključujući opremu i sve što je potrebno za dovršenje rada .Nosivi sloj  projektiran je u debljini d = 7 cm. Uvjeti koje mora zadovoljiti nosivi sloj propisani su u Hrvatskoj normi HRN EN 13108-1:2007. Za izradu sloja koristi se AC 22 base 50/70 za srednje prometno opterećenje s asfaltnom mješavinom tipa M2-E proizvedenom s primjenskom kategorijom agregata AG6 ili AG7.   </t>
  </si>
  <si>
    <t>Izrada nosivog asfaltnog sloja AC 22 base 50/70  M2-E  debljine sloja d =7 cm sukladno HRN EN 13108-1:2007</t>
  </si>
  <si>
    <t>3.2</t>
  </si>
  <si>
    <t>Stavka obuhvaća dobavu i ugradnju zrnatog kamenog materijala granulacije 0/32 mm,  u nosivi sloj kolničke konstrukcije. Zahtjev kvalitete koji se traži za završni nosivi sloj od mehanički zbijenog zrnatog kamenog materijala: modul stišljivosti Ms ≥100 MN/m2.  Ravnost mjerena letvom duljine 4m smije odstupati za najviše 2 cm. Kameni materijal ugrađuje se u sloju debljine 25cm.  Svi dokazi kvalitete materjala koji se ugrađuje moraju biti sadržani u jediničnoj cijeni rada a ispitivanja se sprovode na teret izvođača.</t>
  </si>
  <si>
    <t>Izrada nosivog sloja kolnika od mehanički zbijenog zrnatog kamenog materijala</t>
  </si>
  <si>
    <t>3.1</t>
  </si>
  <si>
    <t>KOLNIČKA KONSTRUKCIJA</t>
  </si>
  <si>
    <t>ZEMLJANI RADOVI UKUPNO</t>
  </si>
  <si>
    <t>Rad se mjeri po m2 .</t>
  </si>
  <si>
    <t xml:space="preserve">Uređenje zelenih površina s pripremom tla (fino planiranje, grabljanje i sl.), prijevozom i ugradnjom humusa iz iskopa debljine 20 cm, nabavom, prijevozom i ugradnjom mineralnog gnojiva (10 dkg/m2) i travnate smjese (4,0 dkg/m2), te jednokratnim zalijevanjem. Stavka obuhvaća sav rad, opremu i materijal potreban za uređenje zelenih površina. Obračun je po m2 kompletno uređene zelene površine. </t>
  </si>
  <si>
    <t>Uređenje zelenih površina</t>
  </si>
  <si>
    <t>2.6</t>
  </si>
  <si>
    <t>Rad se mjeri po m2 potpuno uređene i zbijene posteljice.</t>
  </si>
  <si>
    <t>Stavka obuhvaća uređenje posteljice u usjecima, nasipima i zasjecima, dobavu i razastiranje izravnavajućeg sloja od čistog sitnijeg materijala u debljini od min 5 cm, grubo i fino planiranje. Posteljicu treba zbiti tako da se postigne modul stišljivosti  Ms≥40 MN/m2.</t>
  </si>
  <si>
    <t>Izrada  posteljice od kamenitih  materijala</t>
  </si>
  <si>
    <t>2.5</t>
  </si>
  <si>
    <t>- izrada nasipa s materijalom iz iskopa</t>
  </si>
  <si>
    <t>Rad se mjeri po m3 ugrađenog nasipnog materijala prema dimenzijama iz projekta.</t>
  </si>
  <si>
    <t xml:space="preserve">Stavka obuhvaća dovoz kamenog materijala iz iskopa, razastiranje, eventualno vlaženje ili sušenje, te grubo planiranje materijala u nasipu prema dimenzijama i nagibima danim u projektu. Sva potrebna ispitivanja materjala i dokaze kvalitete istog potrebno je obuhvatiti jediničnom cijenom. U poprečnom smislu nasip uvijek mora imati pad od 4%. Orijentaciona debljina slojeva u kojima će se vršiti nasipavanje određuje se na pokusnoj dionici. Svaki sloj mora se zbiti u punoj širini odgovarajućim sredstvima za zbijanje. Zbijanje slojeva nasipa treba izvršiti tako da se postigne modul stišljivosti Ms≥40 MN/m2.              </t>
  </si>
  <si>
    <t>Izrada nasipa od kamenih materijala</t>
  </si>
  <si>
    <t>2.4</t>
  </si>
  <si>
    <t>Rad se mjeri u m2 stvarno uređenog temeljnog tla prema dimenzijama iz projekta.</t>
  </si>
  <si>
    <t xml:space="preserve">Stavka obuhvaća  čišćenje, planiranje, eventualno rijanje tla radi sušenja, vlaženje i zbijanje, tj. potpuno uređenje temeljnog tla. Zahtijevani modul stišljivosti tla iznosi Ms ≥25 MN/m2.  </t>
  </si>
  <si>
    <t>Uređenje temeljnog tla u nekoherentnim i miješanim materijalima mehaničkim zbijanjem.</t>
  </si>
  <si>
    <t>2.3</t>
  </si>
  <si>
    <t xml:space="preserve">Rad se mjeri u m3 izvedenog iskopa  u sraslom stanju </t>
  </si>
  <si>
    <t xml:space="preserve">Strojni široki iskop bez obzira na kategoriju tla prema odredbama projekta s utovarom u prijevozno sredstvo i transportom na      mjesto deponiranja (ili ugradnje). U cijenu je uključen iskop, utovar u transportno vozilo, prijevoz  materijala na mjesto ugradnje na trasi i transport viška materijala na deponiju koju osigurava izvođač radova, priprema privremenih prometnica s 
održavanjem istih za cijelo vrijeme korištenja, te sanacija okoliša nakon dovršenja radova.
Obračun se vrši po m3 stvarno izvršenog iskopa tla u sraslom stanju, bez obzira na kategoriju.
Izvođač radova je dužan obići trasu ceste i upoznati se sa stanjem na terenu prije davanja ponude.Sve u skladu s točkom 2-02. OTU-a.
Obračun po m3
</t>
  </si>
  <si>
    <t xml:space="preserve">Iskop na trasi u širokom otkopu </t>
  </si>
  <si>
    <t>2.2</t>
  </si>
  <si>
    <t>Rad se mjeri u m3 izvedenog iskopa humusa.</t>
  </si>
  <si>
    <t>Stavka obuhvaća površinski iskop humusa, predviđene debljine 20 cm, utovar u prijevozno sredstvo i odvoz  na odlagalište. U toku iskopa humusa treba voditi računa o tome da bude omogućena poprečna i uzdužna odvodnja. Površine na kojima je nakon iskopa humusa predviđena izrada nasipa, potrebno je odmah urediti i sabiti te izraditi prvi sloj nasipa.</t>
  </si>
  <si>
    <t>Iskop sloja humusa debljine 20 cm</t>
  </si>
  <si>
    <t>2.1</t>
  </si>
  <si>
    <t>PRIPREMNI RADOVI UKUPNO</t>
  </si>
  <si>
    <t>Dobava, postava i uklanjanje horizontalne i vertikalne privremene prometne signalizacije za vrijeme izvođenja radova. Stavka uključuje dobavu, postavu i uklanjanje svih prometnih znakova predviđenih u elaboratu iz stavke 1.7. Obračun po kompletu.</t>
  </si>
  <si>
    <t>Privremena regulacija prometa</t>
  </si>
  <si>
    <t>1.7</t>
  </si>
  <si>
    <t xml:space="preserve">Prometni elaborat privremene regulacije prometom. Elaboratom predvidjeti naizmjeničan promet za vrijeme izvođenja radova. Obračun po kompletu. </t>
  </si>
  <si>
    <t>Elaborat privremene regulacije prometa</t>
  </si>
  <si>
    <t>1.6</t>
  </si>
  <si>
    <t>Obračun po kompletu izvršenih radova.</t>
  </si>
  <si>
    <t>Sve u skladu s točkom 1-03.5. OTU-a.</t>
  </si>
  <si>
    <t>kao što su zračni i podzemni vodovi električne energije, telefonski vodovi, kanalizacije, vodovodi i dr. bilo  da su sastavni dio gradnje ili koji gradnjom mogu biti ugroženi. Radove izvode specijalizirane organizacije po posebnim projektima i tehničkim uvjetima za pojedinu vrstu           radova.</t>
  </si>
  <si>
    <t>Lociranje i zaštita komunalnih instalacija i priključaka</t>
  </si>
  <si>
    <t>1.5</t>
  </si>
  <si>
    <t>pauš.</t>
  </si>
  <si>
    <t>Rad se obračunava paušalno.</t>
  </si>
  <si>
    <t>Početna snimka poprečnih profila prije radova, na udaljenosti 5m po osi (snimak trenba biti izrađee po neovisnoj geodetskoj firmi), potreban kao podloga za obračun po građevinskoj knjizi. I geodetski poslovi na trasi; sva geodetska mjerenja kojima se podaci iz projekata prenose na teren, iskolčenje elemenata prometnice (3 serpentine) i dr. objekata, profiliranje, obnavljanje i održavanje iskolčenih oznaka na terenu za svo vrijeme građenja, odnosno do predaje građevine Naručitelju . Snimka izvedenog stanja, situacijski i snimkom poprečnih profila na svakih 5m po osi.</t>
  </si>
  <si>
    <t>Geodetski radovi</t>
  </si>
  <si>
    <t>1.4</t>
  </si>
  <si>
    <t>broj</t>
  </si>
  <si>
    <t>Rad se obračunava po broju izlazaka.</t>
  </si>
  <si>
    <t>Stavkom je obuhvaćen broj izlazaka projektanta na teren na poziv nadzornog inženjera.</t>
  </si>
  <si>
    <t>Projektantski nadzor</t>
  </si>
  <si>
    <t>1.3</t>
  </si>
  <si>
    <t>debljina asf. zastora do 11 cm</t>
  </si>
  <si>
    <t>Obračun po m1.</t>
  </si>
  <si>
    <t>Radovi se odnose na poprečne i uzdužne spojeve (na početku obuhvata i na spojevima sa ostalim prometnicama). Zarezane dijelove treba premazati odgovarajućom bitumenskom emulzijom radi povezivanja s novim asfaltnim zastorom (obuhvaćeno posebnom stavkom). Izvedba, kontrola kakvoće i obračun oprema Općim tehničkim uvjetima za radove na cestama, IGH 2001. (OTU), 1.i 6. Poglavlje; odredbe  6-03; 6-03.1 do 6-03.7.</t>
  </si>
  <si>
    <t>Strojno zapilavanje postojećeg asfalta</t>
  </si>
  <si>
    <t>1.2</t>
  </si>
  <si>
    <t>km</t>
  </si>
  <si>
    <t>Rad se mjeri po kilometru trase u skladu s projektom.</t>
  </si>
  <si>
    <t>Uklanjanje grmlja, šiblja i drveća do Ø 10 cm s odsijecanjem grana na dužine pogodne za prijevoz, čišćenje i uklanjanje sveg nepotrebnog materijala zaostalog nakon izvedenih radova, uključujući utovar i prijevoz na mjesto oporabe ili zbrinjavanja.  Izvedba, kontrola kakvoće i obračun prema OTU 1-03.1.</t>
  </si>
  <si>
    <t>Uklanjanje grmlja i drveća</t>
  </si>
  <si>
    <t>1.1</t>
  </si>
  <si>
    <t xml:space="preserve">J. U jediničnim cijenama je uključeno slijedeće:
Oprema: dobava, carina, osiguranje, prijevoz i svi ostali troškovi uključivo primopredaja na gradilištu. Dokumenti o dokazu uporabljivosti u skladu sa Zakonom o gradnji. Za ponuđenu opremu, iz natječajnom dokumentacijom traženog sustava, ponuditelj jamči za punu funkcionalnost, te je dužan ponuditi sve potrebno za osiguranje izvedbe iste. Montaža: sve vrste radova na izradi i montaži zaštitnih mjera, sve vrste radova na montaži nove opreme, sve potrebne manipulacije na el. instalaciji i JR mreži, praćenje pogona i otklanjanje eventualnih nedostataka u garantnom roku. Obuhvaćen je, osim ako nije posebno navedeno u troškovniku, i sav razni nespecificirani  spojni, montažni pribor i potreban sitni, spojni i vezni materijal.                                                                                Ispitivanja: ispitivanja i atesti u toku i po završetku radova, funkcionalne probe, podešenje i puštanje u probni rad, praćenje pogona i otklanjanje eventualnih nedostataka u garantnom roku.
</t>
  </si>
  <si>
    <t>I. Izvođač  je dužan pri sastavljanju ponude obići buduće gradilište te za jedinične mjere ponuditi cijene koje obuhvaćaju potpun i konačan opis rada.</t>
  </si>
  <si>
    <t>H. Ukoliko se tijekom izvođenja radova pojave radovi koji nisu obuhvaćeni ovim  troškovnlkom, isti se mogu izvesti samo uz odobrenje projektanta, nadzornog inženjera i investitora.</t>
  </si>
  <si>
    <t>G. Troškove vezane za organizaciju gradilišta, čišćenje gradilišta nakon završetka radova i slićno, snosi izvođač radova i za te troškove nema pravo tražiti posebnu nadoknadu.</t>
  </si>
  <si>
    <t xml:space="preserve">F. Izvođač je dužan održavati gradilište za vrijeme izvođenja radova (održavanje zelenila, vertikalne i horizontalne signalizacije, privremene regulacije i svega ostalog što je u funkciji sigurnog odvijanje prometa). </t>
  </si>
  <si>
    <t>D. U zoni zahvata gdje je projektom naznačeno postojanje instalacija izvođač je obvezan u prisustvu nadzornog inženjera, a po potrebi i predstavnika vlasnika instalacija, izvršiti iskapanja radi utvrđivanja stvarnog položaja i dubine i postojećih instalacija i energetskih kabela uključivo i zatrpavanje rova po utvrđivanju položaja instalacija.</t>
  </si>
  <si>
    <t>C.  U svim stavkama koje uključuju odvoz viška materijala na odlagalište, jedinične cijene moraju uključivati sve  troškove deponiranja, uključujući utovar, istovar, razastiranje i planiranje. Izvođač je dužan u potpunosti osigurati prijevoz na samom gradilištu i na javnim prometnim površinama. Jediničnom je cijenom obuhvaćen i pronalazak odlagališta (uz odobrenje Nadzornog inženjera), projekt uređenja odlagališta sa svim potrebnim suglasnostima kao i samo uređenje odlagališta.</t>
  </si>
  <si>
    <t>B.  Radove predviđene ovim troškovnikom potrebno je izvesti u skladu s "Tehničkim propisom za asfaltne kolnike NN 48/21" te ostalim važećim propisima i pravilnicima.</t>
  </si>
  <si>
    <t>A.  Obračun se vrši prema dimenzijama iz projekta. Iskazane količine u troškovniku proizlaze iz dimenzija prikazanih u nacrtima i prilozima. Obračun se vrši prema stvarno izvedenim radovima.</t>
  </si>
  <si>
    <t xml:space="preserve">   NAPOMENA:</t>
  </si>
  <si>
    <t>jed. cijena</t>
  </si>
  <si>
    <t>kolicina</t>
  </si>
  <si>
    <t>jed.mj.</t>
  </si>
  <si>
    <t>opis radova</t>
  </si>
  <si>
    <t>red. br.</t>
  </si>
  <si>
    <t>REKAPITULACIJA JAVNA RASVJETA</t>
  </si>
  <si>
    <t>REKAPITULACIJA IZGRADNJE PROMETNICA SPOJA UPU-a VIDIKOVAC II I ULICE PUT BOKANJCA, FAZA 1B</t>
  </si>
  <si>
    <t>Isprekidana razdjelna jednostruka crta žute boje (H03), punog/praznog polja 1/1/1, širine 10 cm.</t>
  </si>
  <si>
    <t>REKAPITULACIJA DTK KANALIZACIJA</t>
  </si>
  <si>
    <t>Prometne površine, oprema i signalizacija:</t>
  </si>
  <si>
    <t>Vodovod:</t>
  </si>
  <si>
    <t>Odvodnja:</t>
  </si>
  <si>
    <t>Javna rasvjeta:</t>
  </si>
  <si>
    <t>SN mreža:</t>
  </si>
  <si>
    <t>NN mreža:</t>
  </si>
  <si>
    <t>DTK kanalizacija:</t>
  </si>
  <si>
    <t>UKUPNO ELEKTROMONTAŽNI MATERIJAL I RADOVI :</t>
  </si>
  <si>
    <t>UKUPNO GRAĐEVINSKI MATERIJAL I RADOVI:</t>
  </si>
  <si>
    <t>UKUPNO ELEKTROMONTAŽNI MATERIJAL I RADOVI:</t>
  </si>
  <si>
    <t>Ukupno građevinski materijal i radovi:</t>
  </si>
  <si>
    <t>Sveukupno sa PDV-om:</t>
  </si>
  <si>
    <t>Jed. cijena</t>
  </si>
  <si>
    <t xml:space="preserve">Iznos
</t>
  </si>
  <si>
    <t>Jedinična
cijena</t>
  </si>
  <si>
    <t>Sveukupno:</t>
  </si>
  <si>
    <t>PDV</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</si>
</sst>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 _k_n"/>
    <numFmt numFmtId="165" formatCode="#,##0.0"/>
    <numFmt numFmtId="166" formatCode="_(* #,##0.00_);_(* \(#,##0.00\);_(* &quot;-&quot;??_);_(@_)"/>
    <numFmt numFmtId="167" formatCode="0.0"/>
    <numFmt numFmtId="168" formatCode="[$-41A]General"/>
    <numFmt numFmtId="169" formatCode="#,##0.00&quot; &quot;;&quot; (&quot;#,##0.00&quot;)&quot;;&quot; -&quot;#&quot; &quot;;@&quot; &quot;"/>
    <numFmt numFmtId="170" formatCode="[$-41A]#,##0.00"/>
  </numFmts>
  <fonts count="70" x14ac:knownFonts="1">
    <font>
      <sz val="11"/>
      <color theme="1"/>
      <name val="Calibri"/>
      <family val="2"/>
      <charset val="238"/>
      <scheme val="minor"/>
    </font>
    <font>
      <b/>
      <sz val="11"/>
      <color theme="1"/>
      <name val="Calibri"/>
      <family val="2"/>
      <charset val="238"/>
      <scheme val="minor"/>
    </font>
    <font>
      <sz val="10"/>
      <color rgb="FFFF0000"/>
      <name val="Arial"/>
      <family val="2"/>
      <charset val="238"/>
    </font>
    <font>
      <sz val="10"/>
      <name val="Arial"/>
      <family val="2"/>
      <charset val="238"/>
    </font>
    <font>
      <b/>
      <sz val="12"/>
      <name val="Arial"/>
      <family val="2"/>
      <charset val="238"/>
    </font>
    <font>
      <b/>
      <sz val="11"/>
      <name val="Arial"/>
      <family val="2"/>
      <charset val="238"/>
    </font>
    <font>
      <sz val="12"/>
      <name val="Arial"/>
      <family val="2"/>
      <charset val="238"/>
    </font>
    <font>
      <sz val="11"/>
      <name val="Calibri"/>
      <family val="2"/>
      <charset val="238"/>
      <scheme val="minor"/>
    </font>
    <font>
      <b/>
      <u/>
      <sz val="12"/>
      <name val="Arial"/>
      <family val="2"/>
      <charset val="238"/>
    </font>
    <font>
      <b/>
      <sz val="14"/>
      <name val="Arial"/>
      <family val="2"/>
      <charset val="238"/>
    </font>
    <font>
      <sz val="11"/>
      <name val="Arial"/>
      <family val="2"/>
      <charset val="238"/>
    </font>
    <font>
      <b/>
      <sz val="10"/>
      <name val="Arial"/>
      <family val="2"/>
      <charset val="238"/>
    </font>
    <font>
      <b/>
      <u/>
      <sz val="10"/>
      <name val="Arial"/>
      <family val="2"/>
      <charset val="238"/>
    </font>
    <font>
      <sz val="11"/>
      <name val="Times New Roman CE"/>
      <family val="1"/>
      <charset val="238"/>
    </font>
    <font>
      <sz val="9"/>
      <name val="Arial"/>
      <family val="2"/>
      <charset val="238"/>
    </font>
    <font>
      <sz val="11"/>
      <color rgb="FFFF0000"/>
      <name val="Times New Roman CE"/>
      <family val="1"/>
      <charset val="238"/>
    </font>
    <font>
      <sz val="10"/>
      <color rgb="FFFF0000"/>
      <name val="Times New Roman CE"/>
      <family val="1"/>
      <charset val="238"/>
    </font>
    <font>
      <b/>
      <sz val="11"/>
      <color rgb="FFFF0000"/>
      <name val="Arial"/>
      <family val="2"/>
      <charset val="238"/>
    </font>
    <font>
      <b/>
      <sz val="10"/>
      <color rgb="FFFF0000"/>
      <name val="Arial"/>
      <family val="2"/>
      <charset val="238"/>
    </font>
    <font>
      <vertAlign val="superscript"/>
      <sz val="10"/>
      <name val="Arial"/>
      <family val="2"/>
      <charset val="238"/>
    </font>
    <font>
      <sz val="10"/>
      <name val="Calibri"/>
      <family val="2"/>
      <charset val="238"/>
    </font>
    <font>
      <b/>
      <sz val="16"/>
      <name val="Arial"/>
      <family val="2"/>
      <charset val="238"/>
    </font>
    <font>
      <sz val="11"/>
      <color rgb="FF000000"/>
      <name val="Calibri"/>
      <family val="2"/>
      <charset val="238"/>
    </font>
    <font>
      <b/>
      <sz val="11"/>
      <color rgb="FF000000"/>
      <name val="Calibri"/>
      <family val="2"/>
      <charset val="238"/>
    </font>
    <font>
      <sz val="11"/>
      <name val="Calibri"/>
      <family val="2"/>
      <charset val="238"/>
    </font>
    <font>
      <b/>
      <sz val="14"/>
      <name val="Calibri"/>
      <family val="2"/>
      <charset val="238"/>
    </font>
    <font>
      <sz val="11"/>
      <color rgb="FFFF0000"/>
      <name val="Calibri"/>
      <family val="2"/>
      <charset val="238"/>
    </font>
    <font>
      <sz val="11"/>
      <color theme="1"/>
      <name val="Calibri"/>
      <family val="2"/>
      <scheme val="minor"/>
    </font>
    <font>
      <sz val="11"/>
      <name val="Calibri"/>
      <family val="2"/>
      <scheme val="minor"/>
    </font>
    <font>
      <sz val="10"/>
      <color theme="1"/>
      <name val="Arial"/>
      <family val="2"/>
    </font>
    <font>
      <sz val="10"/>
      <name val="Arial"/>
      <family val="2"/>
    </font>
    <font>
      <sz val="10"/>
      <color theme="1"/>
      <name val="Calibri"/>
      <family val="2"/>
      <charset val="238"/>
      <scheme val="minor"/>
    </font>
    <font>
      <sz val="8"/>
      <color indexed="8"/>
      <name val="Arial"/>
      <family val="2"/>
    </font>
    <font>
      <b/>
      <sz val="10"/>
      <color theme="1"/>
      <name val="Calibri"/>
      <family val="2"/>
      <scheme val="minor"/>
    </font>
    <font>
      <sz val="10"/>
      <name val="Calibri"/>
      <family val="2"/>
      <scheme val="minor"/>
    </font>
    <font>
      <sz val="10"/>
      <name val="Calibri"/>
      <family val="2"/>
      <charset val="238"/>
      <scheme val="minor"/>
    </font>
    <font>
      <b/>
      <sz val="11"/>
      <name val="Calibri"/>
      <family val="2"/>
      <charset val="238"/>
    </font>
    <font>
      <vertAlign val="superscript"/>
      <sz val="11"/>
      <name val="Calibri"/>
      <family val="2"/>
      <charset val="238"/>
    </font>
    <font>
      <sz val="11"/>
      <name val="Calibri"/>
      <family val="2"/>
    </font>
    <font>
      <vertAlign val="superscript"/>
      <sz val="11"/>
      <name val="Calibri"/>
      <family val="2"/>
    </font>
    <font>
      <b/>
      <sz val="14"/>
      <color rgb="FF000000"/>
      <name val="Calibri"/>
      <family val="2"/>
      <charset val="238"/>
    </font>
    <font>
      <b/>
      <sz val="10"/>
      <name val="Arial"/>
      <family val="2"/>
    </font>
    <font>
      <b/>
      <sz val="11"/>
      <color rgb="FF000000"/>
      <name val="Calibri"/>
      <family val="2"/>
    </font>
    <font>
      <b/>
      <sz val="11"/>
      <name val="Calibri"/>
      <family val="2"/>
    </font>
    <font>
      <sz val="8"/>
      <name val="Times New Roman"/>
      <family val="1"/>
      <charset val="238"/>
    </font>
    <font>
      <b/>
      <sz val="8"/>
      <name val="Times New Roman"/>
      <family val="1"/>
      <charset val="238"/>
    </font>
    <font>
      <b/>
      <sz val="9"/>
      <name val="Arial"/>
      <family val="2"/>
      <charset val="238"/>
    </font>
    <font>
      <b/>
      <sz val="12"/>
      <name val="Times New Roman"/>
      <family val="1"/>
      <charset val="238"/>
    </font>
    <font>
      <b/>
      <sz val="11"/>
      <name val="Times New Roman"/>
      <family val="1"/>
      <charset val="238"/>
    </font>
    <font>
      <sz val="9"/>
      <name val="Times New Roman"/>
      <family val="1"/>
      <charset val="238"/>
    </font>
    <font>
      <b/>
      <sz val="9"/>
      <name val="Times New Roman"/>
      <family val="1"/>
      <charset val="238"/>
    </font>
    <font>
      <b/>
      <sz val="8"/>
      <name val="Arial"/>
      <family val="2"/>
      <charset val="238"/>
    </font>
    <font>
      <b/>
      <i/>
      <sz val="9"/>
      <name val="Arial"/>
      <family val="2"/>
      <charset val="238"/>
    </font>
    <font>
      <sz val="9"/>
      <color rgb="FFFF0000"/>
      <name val="Arial"/>
      <family val="2"/>
      <charset val="238"/>
    </font>
    <font>
      <sz val="11"/>
      <color theme="1"/>
      <name val="Arial"/>
      <family val="2"/>
      <charset val="238"/>
    </font>
    <font>
      <sz val="10"/>
      <color theme="1"/>
      <name val="Arial"/>
      <family val="2"/>
      <charset val="238"/>
    </font>
    <font>
      <sz val="9"/>
      <name val="Arial"/>
      <family val="2"/>
    </font>
    <font>
      <b/>
      <sz val="9"/>
      <name val="Arial"/>
      <family val="2"/>
    </font>
    <font>
      <b/>
      <strike/>
      <sz val="10"/>
      <name val="Arial"/>
      <family val="2"/>
    </font>
    <font>
      <b/>
      <sz val="16"/>
      <name val="Arial"/>
      <family val="2"/>
    </font>
    <font>
      <sz val="9"/>
      <name val="Calibri"/>
      <family val="2"/>
      <charset val="238"/>
    </font>
    <font>
      <b/>
      <sz val="9"/>
      <color rgb="FFFF0000"/>
      <name val="Arial"/>
      <family val="2"/>
      <charset val="238"/>
    </font>
    <font>
      <sz val="8"/>
      <name val="Arial"/>
      <family val="2"/>
      <charset val="238"/>
    </font>
    <font>
      <b/>
      <sz val="12"/>
      <color rgb="FFFF0000"/>
      <name val="Arial"/>
      <family val="2"/>
    </font>
    <font>
      <b/>
      <sz val="16"/>
      <color rgb="FF0000CC"/>
      <name val="Arial"/>
      <family val="2"/>
      <charset val="238"/>
    </font>
    <font>
      <b/>
      <sz val="12"/>
      <color rgb="FFFF0000"/>
      <name val="Arial"/>
      <family val="2"/>
      <charset val="238"/>
    </font>
    <font>
      <b/>
      <sz val="24"/>
      <name val="Arial"/>
      <family val="2"/>
      <charset val="238"/>
    </font>
    <font>
      <b/>
      <sz val="12"/>
      <color theme="1"/>
      <name val="Calibri"/>
      <family val="2"/>
      <charset val="238"/>
      <scheme val="minor"/>
    </font>
    <font>
      <b/>
      <sz val="14"/>
      <color theme="1"/>
      <name val="Calibri"/>
      <family val="2"/>
      <charset val="238"/>
      <scheme val="minor"/>
    </font>
    <font>
      <sz val="14"/>
      <color theme="1"/>
      <name val="Calibri"/>
      <family val="2"/>
      <charset val="238"/>
      <scheme val="minor"/>
    </font>
  </fonts>
  <fills count="7">
    <fill>
      <patternFill patternType="none"/>
    </fill>
    <fill>
      <patternFill patternType="gray125"/>
    </fill>
    <fill>
      <patternFill patternType="solid">
        <fgColor rgb="FFDBE5F1"/>
        <bgColor rgb="FFDBE5F1"/>
      </patternFill>
    </fill>
    <fill>
      <patternFill patternType="solid">
        <fgColor rgb="FFF2F2F2"/>
        <bgColor rgb="FFF2F2F2"/>
      </patternFill>
    </fill>
    <fill>
      <patternFill patternType="solid">
        <fgColor theme="0" tint="-0.14999847407452621"/>
        <bgColor indexed="64"/>
      </patternFill>
    </fill>
    <fill>
      <patternFill patternType="solid">
        <fgColor theme="8" tint="0.79998168889431442"/>
        <bgColor indexed="64"/>
      </patternFill>
    </fill>
    <fill>
      <patternFill patternType="solid">
        <fgColor indexed="44"/>
        <bgColor indexed="64"/>
      </patternFill>
    </fill>
  </fills>
  <borders count="29">
    <border>
      <left/>
      <right/>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top/>
      <bottom style="medium">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rgb="FF000000"/>
      </right>
      <top/>
      <bottom style="thin">
        <color rgb="FF000000"/>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style="thin">
        <color rgb="FF000000"/>
      </left>
      <right/>
      <top/>
      <bottom style="thin">
        <color rgb="FF000000"/>
      </bottom>
      <diagonal/>
    </border>
    <border>
      <left style="thin">
        <color indexed="64"/>
      </left>
      <right style="thin">
        <color indexed="64"/>
      </right>
      <top/>
      <bottom style="thin">
        <color rgb="FF000000"/>
      </bottom>
      <diagonal/>
    </border>
    <border>
      <left/>
      <right style="thin">
        <color rgb="FF000000"/>
      </right>
      <top style="thin">
        <color rgb="FF000000"/>
      </top>
      <bottom/>
      <diagonal/>
    </border>
    <border>
      <left style="thin">
        <color rgb="FF000000"/>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13">
    <xf numFmtId="0" fontId="0" fillId="0" borderId="0"/>
    <xf numFmtId="0" fontId="13" fillId="0" borderId="0">
      <alignment horizontal="left" vertical="top" wrapText="1"/>
    </xf>
    <xf numFmtId="0" fontId="22" fillId="0" borderId="0"/>
    <xf numFmtId="0" fontId="27" fillId="0" borderId="0"/>
    <xf numFmtId="0" fontId="27" fillId="0" borderId="0"/>
    <xf numFmtId="0" fontId="30" fillId="0" borderId="0"/>
    <xf numFmtId="0" fontId="3" fillId="0" borderId="0"/>
    <xf numFmtId="166" fontId="3" fillId="0" borderId="0" applyFont="0" applyFill="0" applyBorder="0" applyAlignment="0" applyProtection="0"/>
    <xf numFmtId="0" fontId="3" fillId="0" borderId="0"/>
    <xf numFmtId="169" fontId="54" fillId="0" borderId="0"/>
    <xf numFmtId="0" fontId="55" fillId="0" borderId="0"/>
    <xf numFmtId="0" fontId="3" fillId="0" borderId="0"/>
    <xf numFmtId="0" fontId="3" fillId="0" borderId="0"/>
  </cellStyleXfs>
  <cellXfs count="721">
    <xf numFmtId="0" fontId="0" fillId="0" borderId="0" xfId="0"/>
    <xf numFmtId="0" fontId="22" fillId="0" borderId="0" xfId="2" applyFont="1" applyProtection="1"/>
    <xf numFmtId="4" fontId="23" fillId="0" borderId="6" xfId="2" applyNumberFormat="1" applyFont="1" applyBorder="1" applyProtection="1"/>
    <xf numFmtId="4" fontId="22" fillId="0" borderId="6" xfId="2" applyNumberFormat="1" applyFont="1" applyBorder="1" applyProtection="1"/>
    <xf numFmtId="0" fontId="22" fillId="0" borderId="6" xfId="2" applyFont="1" applyBorder="1" applyAlignment="1" applyProtection="1">
      <alignment horizontal="center" vertical="center"/>
    </xf>
    <xf numFmtId="0" fontId="24" fillId="0" borderId="0" xfId="2" applyFont="1" applyAlignment="1" applyProtection="1">
      <alignment horizontal="center" vertical="center" wrapText="1"/>
    </xf>
    <xf numFmtId="4" fontId="23" fillId="3" borderId="6" xfId="2" applyNumberFormat="1" applyFont="1" applyFill="1" applyBorder="1" applyProtection="1"/>
    <xf numFmtId="4" fontId="22" fillId="0" borderId="6" xfId="2" applyNumberFormat="1" applyFont="1" applyBorder="1" applyProtection="1">
      <protection locked="0"/>
    </xf>
    <xf numFmtId="4" fontId="24" fillId="0" borderId="6" xfId="2" applyNumberFormat="1" applyFont="1" applyBorder="1" applyAlignment="1" applyProtection="1">
      <alignment horizontal="center"/>
    </xf>
    <xf numFmtId="0" fontId="22" fillId="0" borderId="6" xfId="2" applyFont="1" applyBorder="1" applyAlignment="1" applyProtection="1">
      <alignment horizontal="center"/>
    </xf>
    <xf numFmtId="0" fontId="22" fillId="0" borderId="10" xfId="2" applyFont="1" applyBorder="1" applyAlignment="1" applyProtection="1">
      <alignment horizontal="center" vertical="center"/>
    </xf>
    <xf numFmtId="4" fontId="22" fillId="0" borderId="10" xfId="2" applyNumberFormat="1" applyFont="1" applyBorder="1" applyProtection="1"/>
    <xf numFmtId="4" fontId="22" fillId="0" borderId="10" xfId="2" applyNumberFormat="1" applyFont="1" applyBorder="1" applyProtection="1">
      <protection locked="0"/>
    </xf>
    <xf numFmtId="4" fontId="24" fillId="0" borderId="10" xfId="2" applyNumberFormat="1" applyFont="1" applyBorder="1" applyAlignment="1" applyProtection="1">
      <alignment horizontal="center"/>
    </xf>
    <xf numFmtId="0" fontId="22" fillId="0" borderId="10" xfId="2" applyFont="1" applyBorder="1" applyAlignment="1" applyProtection="1">
      <alignment horizontal="center"/>
    </xf>
    <xf numFmtId="0" fontId="22" fillId="0" borderId="10" xfId="2" applyFont="1" applyBorder="1" applyAlignment="1" applyProtection="1">
      <alignment wrapText="1"/>
    </xf>
    <xf numFmtId="4" fontId="22" fillId="0" borderId="11" xfId="2" applyNumberFormat="1" applyFont="1" applyBorder="1" applyProtection="1"/>
    <xf numFmtId="4" fontId="22" fillId="0" borderId="11" xfId="2" applyNumberFormat="1" applyFont="1" applyBorder="1" applyProtection="1">
      <protection locked="0"/>
    </xf>
    <xf numFmtId="4" fontId="26" fillId="0" borderId="11" xfId="2" applyNumberFormat="1" applyFont="1" applyBorder="1" applyAlignment="1" applyProtection="1">
      <alignment horizontal="center"/>
    </xf>
    <xf numFmtId="0" fontId="22" fillId="0" borderId="11" xfId="2" applyFont="1" applyBorder="1" applyAlignment="1" applyProtection="1">
      <alignment horizontal="center"/>
    </xf>
    <xf numFmtId="0" fontId="22" fillId="0" borderId="11" xfId="2" applyFont="1" applyBorder="1" applyAlignment="1" applyProtection="1">
      <alignment wrapText="1"/>
    </xf>
    <xf numFmtId="4" fontId="22" fillId="0" borderId="12" xfId="2" applyNumberFormat="1" applyFont="1" applyBorder="1" applyProtection="1"/>
    <xf numFmtId="4" fontId="22" fillId="0" borderId="12" xfId="2" applyNumberFormat="1" applyFont="1" applyBorder="1" applyProtection="1">
      <protection locked="0"/>
    </xf>
    <xf numFmtId="4" fontId="26" fillId="0" borderId="12" xfId="2" applyNumberFormat="1" applyFont="1" applyBorder="1" applyAlignment="1" applyProtection="1">
      <alignment horizontal="center"/>
    </xf>
    <xf numFmtId="0" fontId="22" fillId="0" borderId="12" xfId="2" applyFont="1" applyBorder="1" applyAlignment="1" applyProtection="1">
      <alignment horizontal="center"/>
    </xf>
    <xf numFmtId="0" fontId="22" fillId="0" borderId="12" xfId="2" applyFont="1" applyBorder="1" applyAlignment="1" applyProtection="1">
      <alignment wrapText="1"/>
    </xf>
    <xf numFmtId="4" fontId="22" fillId="0" borderId="6" xfId="2" applyNumberFormat="1" applyFont="1" applyBorder="1" applyAlignment="1" applyProtection="1">
      <protection locked="0"/>
    </xf>
    <xf numFmtId="4" fontId="22" fillId="0" borderId="6" xfId="2" applyNumberFormat="1" applyFont="1" applyBorder="1" applyAlignment="1" applyProtection="1">
      <alignment horizontal="center"/>
    </xf>
    <xf numFmtId="0" fontId="24" fillId="0" borderId="6" xfId="2" applyFont="1" applyBorder="1" applyAlignment="1" applyProtection="1">
      <alignment wrapText="1"/>
    </xf>
    <xf numFmtId="0" fontId="26" fillId="0" borderId="0" xfId="2" applyFont="1" applyProtection="1"/>
    <xf numFmtId="0" fontId="22" fillId="0" borderId="6" xfId="2" applyFont="1" applyBorder="1" applyAlignment="1" applyProtection="1">
      <alignment wrapText="1"/>
    </xf>
    <xf numFmtId="0" fontId="36" fillId="3" borderId="12" xfId="2" applyFont="1" applyFill="1" applyBorder="1" applyAlignment="1" applyProtection="1">
      <alignment horizontal="center" vertical="center"/>
    </xf>
    <xf numFmtId="0" fontId="36" fillId="3" borderId="12" xfId="2" applyFont="1" applyFill="1" applyBorder="1" applyAlignment="1" applyProtection="1">
      <alignment horizontal="center" vertical="center" wrapText="1"/>
    </xf>
    <xf numFmtId="4" fontId="22" fillId="0" borderId="7" xfId="2" applyNumberFormat="1" applyFont="1" applyBorder="1" applyAlignment="1" applyProtection="1">
      <alignment horizontal="right"/>
    </xf>
    <xf numFmtId="4" fontId="24" fillId="0" borderId="9" xfId="2" applyNumberFormat="1" applyFont="1" applyBorder="1" applyAlignment="1" applyProtection="1">
      <alignment horizontal="center"/>
    </xf>
    <xf numFmtId="0" fontId="22" fillId="0" borderId="6" xfId="2" applyFont="1" applyBorder="1" applyAlignment="1" applyProtection="1">
      <alignment vertical="center" wrapText="1"/>
    </xf>
    <xf numFmtId="0" fontId="24" fillId="0" borderId="6" xfId="2" applyFont="1" applyBorder="1" applyAlignment="1" applyProtection="1">
      <alignment vertical="center" wrapText="1"/>
    </xf>
    <xf numFmtId="4" fontId="24" fillId="0" borderId="20" xfId="2" applyNumberFormat="1" applyFont="1" applyBorder="1" applyAlignment="1" applyProtection="1">
      <alignment horizontal="center"/>
    </xf>
    <xf numFmtId="0" fontId="36" fillId="3" borderId="6" xfId="2" applyFont="1" applyFill="1" applyBorder="1" applyAlignment="1" applyProtection="1">
      <alignment horizontal="center" vertical="center"/>
    </xf>
    <xf numFmtId="0" fontId="36" fillId="3" borderId="6" xfId="2" applyFont="1" applyFill="1" applyBorder="1" applyAlignment="1" applyProtection="1">
      <alignment horizontal="center" vertical="center" wrapText="1"/>
    </xf>
    <xf numFmtId="3" fontId="24" fillId="0" borderId="6" xfId="2" applyNumberFormat="1" applyFont="1" applyBorder="1" applyAlignment="1" applyProtection="1">
      <alignment horizontal="center"/>
    </xf>
    <xf numFmtId="3" fontId="24" fillId="0" borderId="10" xfId="2" applyNumberFormat="1" applyFont="1" applyBorder="1" applyAlignment="1" applyProtection="1">
      <alignment horizontal="center"/>
    </xf>
    <xf numFmtId="4" fontId="22" fillId="0" borderId="13" xfId="2" applyNumberFormat="1" applyFont="1" applyBorder="1" applyAlignment="1" applyProtection="1">
      <protection locked="0"/>
    </xf>
    <xf numFmtId="3" fontId="24" fillId="0" borderId="13" xfId="2" applyNumberFormat="1" applyFont="1" applyBorder="1" applyAlignment="1" applyProtection="1">
      <alignment horizontal="center"/>
    </xf>
    <xf numFmtId="0" fontId="22" fillId="0" borderId="13" xfId="2" applyFont="1" applyBorder="1" applyAlignment="1" applyProtection="1">
      <alignment horizontal="center"/>
    </xf>
    <xf numFmtId="0" fontId="22" fillId="0" borderId="13" xfId="2" applyFont="1" applyBorder="1" applyAlignment="1" applyProtection="1">
      <alignment horizontal="center" vertical="center"/>
    </xf>
    <xf numFmtId="4" fontId="24" fillId="0" borderId="12" xfId="2" applyNumberFormat="1" applyFont="1" applyBorder="1" applyAlignment="1" applyProtection="1">
      <alignment horizontal="center"/>
    </xf>
    <xf numFmtId="0" fontId="36" fillId="3" borderId="22" xfId="2" applyFont="1" applyFill="1" applyBorder="1" applyAlignment="1" applyProtection="1">
      <alignment horizontal="center" vertical="center" wrapText="1"/>
    </xf>
    <xf numFmtId="0" fontId="36" fillId="3" borderId="13" xfId="2" applyFont="1" applyFill="1" applyBorder="1" applyAlignment="1" applyProtection="1">
      <alignment horizontal="center" vertical="center" wrapText="1"/>
    </xf>
    <xf numFmtId="1" fontId="24" fillId="0" borderId="9" xfId="2" applyNumberFormat="1" applyFont="1" applyBorder="1" applyAlignment="1" applyProtection="1">
      <alignment horizontal="center"/>
    </xf>
    <xf numFmtId="0" fontId="38" fillId="0" borderId="6" xfId="2" applyFont="1" applyBorder="1" applyAlignment="1" applyProtection="1">
      <alignment wrapText="1"/>
    </xf>
    <xf numFmtId="0" fontId="38" fillId="0" borderId="6" xfId="2" applyFont="1" applyBorder="1" applyAlignment="1" applyProtection="1">
      <alignment vertical="center" wrapText="1"/>
    </xf>
    <xf numFmtId="4" fontId="22" fillId="0" borderId="22" xfId="2" applyNumberFormat="1" applyFont="1" applyBorder="1" applyAlignment="1" applyProtection="1">
      <alignment horizontal="right"/>
    </xf>
    <xf numFmtId="4" fontId="24" fillId="0" borderId="19" xfId="2" applyNumberFormat="1" applyFont="1" applyBorder="1" applyAlignment="1" applyProtection="1">
      <alignment horizontal="center"/>
    </xf>
    <xf numFmtId="0" fontId="38" fillId="0" borderId="22" xfId="2" applyFont="1" applyBorder="1" applyAlignment="1" applyProtection="1">
      <alignment wrapText="1"/>
    </xf>
    <xf numFmtId="0" fontId="22" fillId="0" borderId="16" xfId="2" applyFont="1" applyBorder="1" applyAlignment="1" applyProtection="1">
      <alignment horizontal="center"/>
    </xf>
    <xf numFmtId="0" fontId="38" fillId="0" borderId="13" xfId="2" applyFont="1" applyBorder="1" applyAlignment="1" applyProtection="1">
      <alignment wrapText="1"/>
    </xf>
    <xf numFmtId="0" fontId="22" fillId="0" borderId="14" xfId="2" applyFont="1" applyBorder="1" applyAlignment="1" applyProtection="1">
      <alignment horizontal="center" vertical="center"/>
    </xf>
    <xf numFmtId="4" fontId="24" fillId="0" borderId="13" xfId="2" applyNumberFormat="1" applyFont="1" applyBorder="1" applyAlignment="1" applyProtection="1">
      <alignment horizontal="center"/>
    </xf>
    <xf numFmtId="4" fontId="22" fillId="0" borderId="17" xfId="2" applyNumberFormat="1" applyFont="1" applyBorder="1" applyAlignment="1" applyProtection="1">
      <alignment horizontal="right"/>
    </xf>
    <xf numFmtId="0" fontId="24" fillId="0" borderId="10" xfId="2" applyFont="1" applyBorder="1" applyAlignment="1" applyProtection="1">
      <alignment horizontal="center"/>
    </xf>
    <xf numFmtId="4" fontId="22" fillId="0" borderId="6" xfId="2" applyNumberFormat="1" applyBorder="1" applyProtection="1">
      <protection locked="0"/>
    </xf>
    <xf numFmtId="4" fontId="22" fillId="0" borderId="13" xfId="2" applyNumberFormat="1" applyFont="1" applyBorder="1" applyAlignment="1" applyProtection="1">
      <alignment horizontal="right"/>
    </xf>
    <xf numFmtId="1" fontId="24" fillId="0" borderId="13" xfId="2" applyNumberFormat="1" applyFont="1" applyBorder="1" applyAlignment="1" applyProtection="1">
      <alignment horizontal="center"/>
    </xf>
    <xf numFmtId="0" fontId="24" fillId="0" borderId="10" xfId="2" applyFont="1" applyBorder="1" applyAlignment="1" applyProtection="1">
      <alignment horizontal="center" vertical="center"/>
    </xf>
    <xf numFmtId="4" fontId="38" fillId="0" borderId="6" xfId="2" applyNumberFormat="1" applyFont="1" applyBorder="1" applyAlignment="1" applyProtection="1">
      <alignment horizontal="right"/>
      <protection locked="0"/>
    </xf>
    <xf numFmtId="4" fontId="24" fillId="0" borderId="6" xfId="2" applyNumberFormat="1" applyFont="1" applyBorder="1" applyAlignment="1" applyProtection="1">
      <alignment horizontal="right"/>
      <protection locked="0"/>
    </xf>
    <xf numFmtId="4" fontId="38" fillId="0" borderId="12" xfId="2" applyNumberFormat="1" applyFont="1" applyBorder="1" applyAlignment="1" applyProtection="1">
      <protection locked="0"/>
    </xf>
    <xf numFmtId="4" fontId="24" fillId="0" borderId="12" xfId="2" applyNumberFormat="1" applyFont="1" applyBorder="1" applyAlignment="1" applyProtection="1">
      <protection locked="0"/>
    </xf>
    <xf numFmtId="4" fontId="24" fillId="0" borderId="6" xfId="2" applyNumberFormat="1" applyFont="1" applyBorder="1" applyProtection="1">
      <protection locked="0"/>
    </xf>
    <xf numFmtId="4" fontId="24" fillId="0" borderId="6" xfId="2" applyNumberFormat="1" applyFont="1" applyBorder="1" applyAlignment="1" applyProtection="1">
      <protection locked="0"/>
    </xf>
    <xf numFmtId="4" fontId="14" fillId="0" borderId="0" xfId="6" applyNumberFormat="1" applyFont="1" applyBorder="1" applyAlignment="1" applyProtection="1">
      <alignment horizontal="right" vertical="top"/>
      <protection locked="0"/>
    </xf>
    <xf numFmtId="49" fontId="11" fillId="0" borderId="0" xfId="6" applyNumberFormat="1" applyFont="1" applyFill="1" applyBorder="1" applyAlignment="1" applyProtection="1">
      <alignment horizontal="center" vertical="top"/>
    </xf>
    <xf numFmtId="169" fontId="3" fillId="0" borderId="0" xfId="9" applyFont="1" applyFill="1" applyBorder="1" applyAlignment="1" applyProtection="1"/>
    <xf numFmtId="4" fontId="3" fillId="0" borderId="0" xfId="9" applyNumberFormat="1" applyFont="1" applyFill="1" applyBorder="1" applyAlignment="1" applyProtection="1"/>
    <xf numFmtId="49" fontId="46" fillId="0" borderId="0" xfId="6" applyNumberFormat="1" applyFont="1" applyFill="1" applyBorder="1" applyAlignment="1" applyProtection="1">
      <alignment horizontal="center" vertical="top"/>
    </xf>
    <xf numFmtId="169" fontId="3" fillId="0" borderId="0" xfId="9" applyFont="1" applyFill="1" applyBorder="1" applyAlignment="1" applyProtection="1">
      <alignment vertical="top"/>
    </xf>
    <xf numFmtId="4" fontId="14" fillId="0" borderId="0" xfId="9" applyNumberFormat="1" applyFont="1" applyFill="1" applyBorder="1" applyAlignment="1" applyProtection="1">
      <alignment horizontal="right"/>
    </xf>
    <xf numFmtId="169" fontId="14" fillId="0" borderId="0" xfId="9" applyFont="1" applyFill="1" applyBorder="1" applyAlignment="1" applyProtection="1">
      <alignment horizontal="right"/>
    </xf>
    <xf numFmtId="169" fontId="14" fillId="0" borderId="0" xfId="9" applyFont="1" applyFill="1" applyBorder="1" applyAlignment="1" applyProtection="1">
      <alignment horizontal="right" vertical="top"/>
    </xf>
    <xf numFmtId="4" fontId="3" fillId="0" borderId="0" xfId="6" applyNumberFormat="1" applyFont="1" applyFill="1" applyBorder="1" applyAlignment="1" applyProtection="1">
      <alignment horizontal="right"/>
    </xf>
    <xf numFmtId="4" fontId="44" fillId="0" borderId="0" xfId="9" applyNumberFormat="1" applyFont="1" applyFill="1" applyBorder="1" applyAlignment="1" applyProtection="1">
      <alignment horizontal="right"/>
    </xf>
    <xf numFmtId="4" fontId="14" fillId="0" borderId="0" xfId="6" applyNumberFormat="1" applyFont="1" applyFill="1" applyAlignment="1" applyProtection="1">
      <alignment horizontal="right" vertical="top"/>
      <protection locked="0"/>
    </xf>
    <xf numFmtId="4" fontId="14" fillId="6" borderId="0" xfId="6" applyNumberFormat="1" applyFont="1" applyFill="1" applyAlignment="1" applyProtection="1">
      <alignment horizontal="right" vertical="top"/>
      <protection locked="0"/>
    </xf>
    <xf numFmtId="4" fontId="56" fillId="0" borderId="0" xfId="6" applyNumberFormat="1" applyFont="1" applyFill="1" applyBorder="1" applyAlignment="1" applyProtection="1">
      <alignment horizontal="right"/>
      <protection locked="0"/>
    </xf>
    <xf numFmtId="4" fontId="56" fillId="0" borderId="3" xfId="6" applyNumberFormat="1" applyFont="1" applyFill="1" applyBorder="1" applyAlignment="1" applyProtection="1">
      <alignment horizontal="right"/>
      <protection locked="0"/>
    </xf>
    <xf numFmtId="4" fontId="56" fillId="0" borderId="0" xfId="6" applyNumberFormat="1" applyFont="1" applyFill="1" applyAlignment="1" applyProtection="1">
      <alignment horizontal="right" vertical="top"/>
      <protection locked="0"/>
    </xf>
    <xf numFmtId="4" fontId="56" fillId="0" borderId="0" xfId="6" applyNumberFormat="1" applyFont="1" applyFill="1" applyAlignment="1" applyProtection="1">
      <alignment horizontal="right"/>
      <protection locked="0"/>
    </xf>
    <xf numFmtId="4" fontId="14" fillId="0" borderId="0" xfId="6" applyNumberFormat="1" applyFont="1" applyFill="1" applyBorder="1" applyAlignment="1" applyProtection="1">
      <alignment horizontal="right" vertical="top"/>
      <protection locked="0"/>
    </xf>
    <xf numFmtId="4" fontId="56" fillId="0" borderId="0" xfId="7" applyNumberFormat="1" applyFont="1" applyFill="1" applyBorder="1" applyAlignment="1" applyProtection="1">
      <alignment horizontal="right" vertical="top"/>
    </xf>
    <xf numFmtId="4" fontId="14" fillId="0" borderId="0" xfId="6" applyNumberFormat="1" applyFont="1" applyAlignment="1" applyProtection="1">
      <alignment horizontal="right" vertical="top"/>
      <protection locked="0"/>
    </xf>
    <xf numFmtId="4" fontId="14" fillId="0" borderId="0" xfId="6" applyNumberFormat="1" applyFont="1" applyBorder="1" applyAlignment="1" applyProtection="1">
      <alignment horizontal="right"/>
      <protection locked="0"/>
    </xf>
    <xf numFmtId="4" fontId="14" fillId="0" borderId="3" xfId="6" applyNumberFormat="1" applyFont="1" applyBorder="1" applyAlignment="1" applyProtection="1">
      <alignment horizontal="right"/>
      <protection locked="0"/>
    </xf>
    <xf numFmtId="4" fontId="14" fillId="0" borderId="0" xfId="6" applyNumberFormat="1" applyFont="1" applyAlignment="1" applyProtection="1">
      <alignment horizontal="right"/>
      <protection locked="0"/>
    </xf>
    <xf numFmtId="0" fontId="60" fillId="0" borderId="3" xfId="6" applyNumberFormat="1" applyFont="1" applyFill="1" applyBorder="1" applyAlignment="1" applyProtection="1">
      <alignment vertical="top" wrapText="1"/>
    </xf>
    <xf numFmtId="0" fontId="56" fillId="0" borderId="0" xfId="6" applyNumberFormat="1" applyFont="1" applyFill="1" applyAlignment="1" applyProtection="1">
      <alignment horizontal="justify" vertical="top" wrapText="1"/>
    </xf>
    <xf numFmtId="4" fontId="14" fillId="0" borderId="3" xfId="6" applyNumberFormat="1" applyFont="1" applyFill="1" applyBorder="1" applyAlignment="1" applyProtection="1">
      <alignment horizontal="right"/>
      <protection locked="0"/>
    </xf>
    <xf numFmtId="4" fontId="14" fillId="0" borderId="0" xfId="6" applyNumberFormat="1" applyFont="1" applyFill="1" applyAlignment="1" applyProtection="1">
      <alignment horizontal="right" vertical="top" textRotation="90" wrapText="1" shrinkToFit="1"/>
      <protection locked="0"/>
    </xf>
    <xf numFmtId="4" fontId="14" fillId="0" borderId="3" xfId="6" applyNumberFormat="1" applyFont="1" applyFill="1" applyBorder="1" applyAlignment="1" applyProtection="1">
      <alignment horizontal="right" vertical="top"/>
      <protection locked="0"/>
    </xf>
    <xf numFmtId="0" fontId="14" fillId="0" borderId="0" xfId="6" applyNumberFormat="1" applyFont="1" applyFill="1" applyAlignment="1" applyProtection="1">
      <alignment horizontal="justify" vertical="top" wrapText="1"/>
    </xf>
    <xf numFmtId="4" fontId="62" fillId="0" borderId="0" xfId="6" applyNumberFormat="1" applyFont="1" applyFill="1" applyAlignment="1" applyProtection="1">
      <alignment horizontal="right" vertical="top" textRotation="90" wrapText="1" shrinkToFit="1"/>
      <protection locked="0"/>
    </xf>
    <xf numFmtId="0" fontId="22" fillId="0" borderId="12" xfId="2" applyFont="1" applyBorder="1" applyAlignment="1" applyProtection="1">
      <alignment horizontal="center" vertical="center"/>
    </xf>
    <xf numFmtId="0" fontId="40" fillId="0" borderId="0" xfId="2" applyFont="1" applyAlignment="1" applyProtection="1">
      <alignment horizontal="center"/>
    </xf>
    <xf numFmtId="0" fontId="22" fillId="0" borderId="0" xfId="2" applyFont="1" applyAlignment="1" applyProtection="1"/>
    <xf numFmtId="49" fontId="62" fillId="0" borderId="13" xfId="6" applyNumberFormat="1" applyFont="1" applyBorder="1" applyAlignment="1" applyProtection="1">
      <alignment horizontal="center" vertical="top"/>
    </xf>
    <xf numFmtId="0" fontId="3" fillId="0" borderId="0" xfId="6" applyFont="1" applyAlignment="1" applyProtection="1">
      <alignment vertical="top"/>
    </xf>
    <xf numFmtId="49" fontId="62" fillId="0" borderId="0" xfId="6" applyNumberFormat="1" applyFont="1" applyBorder="1" applyAlignment="1" applyProtection="1">
      <alignment horizontal="center" vertical="top"/>
    </xf>
    <xf numFmtId="0" fontId="14" fillId="0" borderId="0" xfId="6" applyNumberFormat="1" applyFont="1" applyBorder="1" applyAlignment="1" applyProtection="1">
      <alignment horizontal="center" vertical="top" wrapText="1"/>
    </xf>
    <xf numFmtId="0" fontId="62" fillId="0" borderId="0" xfId="6" applyFont="1" applyBorder="1" applyAlignment="1" applyProtection="1">
      <alignment horizontal="center" vertical="top"/>
    </xf>
    <xf numFmtId="167" fontId="62" fillId="0" borderId="0" xfId="6" applyNumberFormat="1" applyFont="1" applyBorder="1" applyAlignment="1" applyProtection="1">
      <alignment horizontal="center" vertical="top"/>
    </xf>
    <xf numFmtId="4" fontId="62" fillId="0" borderId="0" xfId="6" applyNumberFormat="1" applyFont="1" applyBorder="1" applyAlignment="1" applyProtection="1">
      <alignment horizontal="right" vertical="top"/>
    </xf>
    <xf numFmtId="166" fontId="62" fillId="0" borderId="0" xfId="7" applyFont="1" applyBorder="1" applyAlignment="1" applyProtection="1">
      <alignment horizontal="center" vertical="top"/>
    </xf>
    <xf numFmtId="49" fontId="66" fillId="0" borderId="0" xfId="6" applyNumberFormat="1" applyFont="1" applyBorder="1" applyAlignment="1" applyProtection="1">
      <alignment horizontal="center" vertical="top"/>
    </xf>
    <xf numFmtId="49" fontId="46" fillId="0" borderId="0" xfId="6" applyNumberFormat="1" applyFont="1" applyBorder="1" applyAlignment="1" applyProtection="1">
      <alignment horizontal="justify" vertical="top" wrapText="1"/>
    </xf>
    <xf numFmtId="0" fontId="14" fillId="0" borderId="0" xfId="6" applyNumberFormat="1" applyFont="1" applyBorder="1" applyAlignment="1" applyProtection="1">
      <alignment horizontal="justify" vertical="top" wrapText="1"/>
    </xf>
    <xf numFmtId="166" fontId="62" fillId="0" borderId="0" xfId="7" applyFont="1" applyBorder="1" applyAlignment="1" applyProtection="1">
      <alignment horizontal="right" vertical="top"/>
    </xf>
    <xf numFmtId="0" fontId="3" fillId="0" borderId="0" xfId="6" applyFont="1" applyBorder="1" applyAlignment="1" applyProtection="1">
      <alignment vertical="top"/>
    </xf>
    <xf numFmtId="49" fontId="51" fillId="0" borderId="0" xfId="6" applyNumberFormat="1" applyFont="1" applyAlignment="1" applyProtection="1">
      <alignment horizontal="center" vertical="top"/>
    </xf>
    <xf numFmtId="0" fontId="14" fillId="0" borderId="0" xfId="6" applyFont="1" applyFill="1" applyBorder="1" applyAlignment="1" applyProtection="1">
      <alignment horizontal="justify" vertical="top" wrapText="1"/>
    </xf>
    <xf numFmtId="0" fontId="46" fillId="0" borderId="0" xfId="6" applyNumberFormat="1" applyFont="1" applyFill="1" applyBorder="1" applyAlignment="1" applyProtection="1">
      <alignment horizontal="justify" vertical="top" wrapText="1"/>
    </xf>
    <xf numFmtId="166" fontId="65" fillId="0" borderId="0" xfId="7" applyFont="1" applyFill="1" applyBorder="1" applyAlignment="1" applyProtection="1">
      <alignment horizontal="left" vertical="top"/>
    </xf>
    <xf numFmtId="0" fontId="3" fillId="0" borderId="0" xfId="6" applyFont="1" applyFill="1" applyAlignment="1" applyProtection="1">
      <alignment vertical="top"/>
    </xf>
    <xf numFmtId="0" fontId="4" fillId="0" borderId="0" xfId="6" applyFont="1" applyFill="1" applyAlignment="1" applyProtection="1">
      <alignment vertical="top"/>
    </xf>
    <xf numFmtId="0" fontId="14" fillId="0" borderId="0" xfId="6" applyFont="1" applyFill="1" applyAlignment="1" applyProtection="1">
      <alignment horizontal="justify" vertical="top"/>
    </xf>
    <xf numFmtId="0" fontId="64" fillId="0" borderId="0" xfId="6" applyFont="1" applyFill="1" applyAlignment="1" applyProtection="1">
      <alignment vertical="top"/>
    </xf>
    <xf numFmtId="166" fontId="4" fillId="0" borderId="0" xfId="7" applyFont="1" applyFill="1" applyBorder="1" applyAlignment="1" applyProtection="1">
      <alignment horizontal="left" vertical="top"/>
    </xf>
    <xf numFmtId="0" fontId="3" fillId="0" borderId="0" xfId="6" applyFont="1" applyFill="1" applyBorder="1" applyAlignment="1" applyProtection="1">
      <alignment vertical="top"/>
    </xf>
    <xf numFmtId="4" fontId="4" fillId="0" borderId="0" xfId="6" applyNumberFormat="1" applyFont="1" applyFill="1" applyBorder="1" applyAlignment="1" applyProtection="1">
      <alignment horizontal="left" vertical="center"/>
    </xf>
    <xf numFmtId="0" fontId="11" fillId="0" borderId="0" xfId="6" applyFont="1" applyFill="1" applyBorder="1" applyAlignment="1" applyProtection="1">
      <alignment vertical="center"/>
    </xf>
    <xf numFmtId="2" fontId="4" fillId="0" borderId="0" xfId="6" applyNumberFormat="1" applyFont="1" applyFill="1" applyAlignment="1" applyProtection="1">
      <alignment vertical="center"/>
    </xf>
    <xf numFmtId="0" fontId="9" fillId="0" borderId="0" xfId="6" applyFont="1" applyFill="1" applyBorder="1" applyAlignment="1" applyProtection="1">
      <alignment vertical="center"/>
    </xf>
    <xf numFmtId="4" fontId="4" fillId="0" borderId="0" xfId="6" applyNumberFormat="1" applyFont="1" applyFill="1" applyBorder="1" applyAlignment="1" applyProtection="1">
      <alignment vertical="center"/>
    </xf>
    <xf numFmtId="4" fontId="44" fillId="0" borderId="0" xfId="6" applyNumberFormat="1" applyFont="1" applyAlignment="1" applyProtection="1">
      <alignment horizontal="right" vertical="top"/>
    </xf>
    <xf numFmtId="0" fontId="44" fillId="0" borderId="0" xfId="6" applyFont="1" applyAlignment="1" applyProtection="1">
      <alignment horizontal="center" vertical="top"/>
    </xf>
    <xf numFmtId="166" fontId="44" fillId="0" borderId="0" xfId="7" applyFont="1" applyAlignment="1" applyProtection="1">
      <alignment horizontal="center" vertical="top"/>
    </xf>
    <xf numFmtId="4" fontId="5" fillId="0" borderId="0" xfId="6" applyNumberFormat="1" applyFont="1" applyFill="1" applyBorder="1" applyAlignment="1" applyProtection="1">
      <alignment horizontal="left" vertical="top"/>
    </xf>
    <xf numFmtId="0" fontId="62" fillId="0" borderId="0" xfId="6" applyFont="1" applyFill="1" applyBorder="1" applyAlignment="1" applyProtection="1">
      <alignment horizontal="center" vertical="top"/>
    </xf>
    <xf numFmtId="4" fontId="62" fillId="0" borderId="0" xfId="6" applyNumberFormat="1" applyFont="1" applyFill="1" applyBorder="1" applyAlignment="1" applyProtection="1">
      <alignment horizontal="right" vertical="top"/>
    </xf>
    <xf numFmtId="166" fontId="62" fillId="0" borderId="0" xfId="7" applyFont="1" applyFill="1" applyBorder="1" applyAlignment="1" applyProtection="1">
      <alignment horizontal="right" vertical="top"/>
    </xf>
    <xf numFmtId="0" fontId="14" fillId="0" borderId="0" xfId="12" applyNumberFormat="1" applyFont="1" applyFill="1" applyBorder="1" applyAlignment="1" applyProtection="1">
      <alignment horizontal="justify" vertical="top" wrapText="1"/>
    </xf>
    <xf numFmtId="0" fontId="11" fillId="0" borderId="0" xfId="6" applyFont="1" applyFill="1" applyBorder="1" applyAlignment="1" applyProtection="1">
      <alignment horizontal="center" wrapText="1"/>
    </xf>
    <xf numFmtId="49" fontId="51" fillId="0" borderId="0" xfId="6" applyNumberFormat="1" applyFont="1" applyFill="1" applyAlignment="1" applyProtection="1">
      <alignment horizontal="center" vertical="top"/>
    </xf>
    <xf numFmtId="0" fontId="53" fillId="0" borderId="0" xfId="6" applyFont="1" applyFill="1" applyBorder="1" applyAlignment="1" applyProtection="1">
      <alignment horizontal="justify" vertical="top" wrapText="1"/>
    </xf>
    <xf numFmtId="166" fontId="63" fillId="0" borderId="0" xfId="7" applyFont="1" applyFill="1" applyBorder="1" applyAlignment="1" applyProtection="1">
      <alignment horizontal="left" vertical="top"/>
    </xf>
    <xf numFmtId="0" fontId="63" fillId="0" borderId="0" xfId="6" applyFont="1" applyFill="1" applyAlignment="1" applyProtection="1">
      <alignment vertical="top"/>
    </xf>
    <xf numFmtId="0" fontId="46" fillId="0" borderId="0" xfId="6" applyNumberFormat="1" applyFont="1" applyAlignment="1" applyProtection="1">
      <alignment horizontal="justify" vertical="top" wrapText="1"/>
    </xf>
    <xf numFmtId="0" fontId="62" fillId="0" borderId="0" xfId="6" applyFont="1" applyAlignment="1" applyProtection="1">
      <alignment horizontal="center" vertical="top" textRotation="90" wrapText="1" shrinkToFit="1"/>
    </xf>
    <xf numFmtId="4" fontId="62" fillId="0" borderId="0" xfId="6" applyNumberFormat="1" applyFont="1" applyAlignment="1" applyProtection="1">
      <alignment horizontal="right" vertical="top" textRotation="90" wrapText="1" shrinkToFit="1"/>
    </xf>
    <xf numFmtId="0" fontId="62" fillId="0" borderId="0" xfId="6" applyFont="1" applyAlignment="1" applyProtection="1">
      <alignment horizontal="center" vertical="top"/>
    </xf>
    <xf numFmtId="166" fontId="62" fillId="0" borderId="0" xfId="7" applyFont="1" applyAlignment="1" applyProtection="1">
      <alignment horizontal="right" vertical="top"/>
    </xf>
    <xf numFmtId="49" fontId="46" fillId="6" borderId="0" xfId="6" applyNumberFormat="1" applyFont="1" applyFill="1" applyAlignment="1" applyProtection="1">
      <alignment horizontal="center" vertical="top"/>
    </xf>
    <xf numFmtId="0" fontId="46" fillId="6" borderId="0" xfId="6" applyNumberFormat="1" applyFont="1" applyFill="1" applyAlignment="1" applyProtection="1">
      <alignment horizontal="justify" vertical="top" wrapText="1"/>
    </xf>
    <xf numFmtId="0" fontId="62" fillId="6" borderId="0" xfId="6" applyFont="1" applyFill="1" applyAlignment="1" applyProtection="1">
      <alignment horizontal="center" vertical="top" textRotation="90" wrapText="1" shrinkToFit="1"/>
    </xf>
    <xf numFmtId="4" fontId="62" fillId="6" borderId="0" xfId="6" applyNumberFormat="1" applyFont="1" applyFill="1" applyAlignment="1" applyProtection="1">
      <alignment horizontal="right" vertical="top" textRotation="90" wrapText="1" shrinkToFit="1"/>
    </xf>
    <xf numFmtId="0" fontId="62" fillId="6" borderId="0" xfId="6" applyFont="1" applyFill="1" applyAlignment="1" applyProtection="1">
      <alignment horizontal="center" vertical="top" wrapText="1" shrinkToFit="1"/>
    </xf>
    <xf numFmtId="0" fontId="62" fillId="6" borderId="0" xfId="6" applyFont="1" applyFill="1" applyAlignment="1" applyProtection="1">
      <alignment horizontal="center" vertical="top"/>
    </xf>
    <xf numFmtId="166" fontId="62" fillId="6" borderId="0" xfId="7" applyFont="1" applyFill="1" applyAlignment="1" applyProtection="1">
      <alignment horizontal="right" vertical="top"/>
    </xf>
    <xf numFmtId="49" fontId="46" fillId="0" borderId="0" xfId="6" applyNumberFormat="1" applyFont="1" applyFill="1" applyAlignment="1" applyProtection="1">
      <alignment horizontal="center" vertical="top"/>
    </xf>
    <xf numFmtId="0" fontId="46" fillId="0" borderId="0" xfId="6" applyNumberFormat="1" applyFont="1" applyFill="1" applyAlignment="1" applyProtection="1">
      <alignment horizontal="justify" vertical="top" wrapText="1"/>
    </xf>
    <xf numFmtId="0" fontId="62" fillId="0" borderId="0" xfId="6" applyFont="1" applyFill="1" applyAlignment="1" applyProtection="1">
      <alignment horizontal="center" vertical="top" textRotation="90" wrapText="1" shrinkToFit="1"/>
    </xf>
    <xf numFmtId="4" fontId="62" fillId="0" borderId="0" xfId="6" applyNumberFormat="1" applyFont="1" applyFill="1" applyAlignment="1" applyProtection="1">
      <alignment horizontal="right" vertical="top" textRotation="90" wrapText="1" shrinkToFit="1"/>
    </xf>
    <xf numFmtId="0" fontId="62" fillId="0" borderId="0" xfId="6" applyFont="1" applyFill="1" applyAlignment="1" applyProtection="1">
      <alignment horizontal="center" vertical="top" wrapText="1" shrinkToFit="1"/>
    </xf>
    <xf numFmtId="0" fontId="62" fillId="0" borderId="0" xfId="6" applyFont="1" applyFill="1" applyAlignment="1" applyProtection="1">
      <alignment horizontal="center" vertical="top"/>
    </xf>
    <xf numFmtId="166" fontId="62" fillId="0" borderId="0" xfId="7" applyFont="1" applyFill="1" applyAlignment="1" applyProtection="1">
      <alignment horizontal="right" vertical="top"/>
    </xf>
    <xf numFmtId="49" fontId="46" fillId="0" borderId="0" xfId="6" applyNumberFormat="1" applyFont="1" applyBorder="1" applyAlignment="1" applyProtection="1">
      <alignment horizontal="center" vertical="top"/>
    </xf>
    <xf numFmtId="0" fontId="46" fillId="0" borderId="0" xfId="6" applyNumberFormat="1" applyFont="1" applyBorder="1" applyAlignment="1" applyProtection="1">
      <alignment horizontal="justify" vertical="top" wrapText="1"/>
    </xf>
    <xf numFmtId="0" fontId="14" fillId="0" borderId="0" xfId="6" applyFont="1" applyFill="1" applyAlignment="1" applyProtection="1">
      <alignment horizontal="center" vertical="top" textRotation="90" wrapText="1" shrinkToFit="1"/>
    </xf>
    <xf numFmtId="4" fontId="14" fillId="0" borderId="0" xfId="6" applyNumberFormat="1" applyFont="1" applyFill="1" applyAlignment="1" applyProtection="1">
      <alignment horizontal="right" vertical="top" textRotation="90" wrapText="1" shrinkToFit="1"/>
    </xf>
    <xf numFmtId="0" fontId="14" fillId="0" borderId="0" xfId="6" applyFont="1" applyFill="1" applyAlignment="1" applyProtection="1">
      <alignment horizontal="center" vertical="top" wrapText="1" shrinkToFit="1"/>
    </xf>
    <xf numFmtId="0" fontId="14" fillId="0" borderId="0" xfId="6" applyFont="1" applyFill="1" applyAlignment="1" applyProtection="1">
      <alignment horizontal="center" vertical="top"/>
    </xf>
    <xf numFmtId="166" fontId="14" fillId="0" borderId="0" xfId="7" applyFont="1" applyFill="1" applyAlignment="1" applyProtection="1">
      <alignment horizontal="right" vertical="top"/>
    </xf>
    <xf numFmtId="49" fontId="14" fillId="0" borderId="0" xfId="6" applyNumberFormat="1" applyFont="1" applyFill="1" applyAlignment="1" applyProtection="1">
      <alignment horizontal="center" vertical="top"/>
    </xf>
    <xf numFmtId="0" fontId="14" fillId="0" borderId="3" xfId="6" applyNumberFormat="1" applyFont="1" applyFill="1" applyBorder="1" applyAlignment="1" applyProtection="1">
      <alignment horizontal="justify" vertical="top" wrapText="1"/>
    </xf>
    <xf numFmtId="0" fontId="14" fillId="0" borderId="3" xfId="6" applyFont="1" applyFill="1" applyBorder="1" applyAlignment="1" applyProtection="1">
      <alignment horizontal="center" vertical="top"/>
    </xf>
    <xf numFmtId="4" fontId="14" fillId="0" borderId="3" xfId="6" applyNumberFormat="1" applyFont="1" applyFill="1" applyBorder="1" applyAlignment="1" applyProtection="1">
      <alignment horizontal="right" vertical="top"/>
    </xf>
    <xf numFmtId="4" fontId="14" fillId="0" borderId="3" xfId="7" applyNumberFormat="1" applyFont="1" applyFill="1" applyBorder="1" applyAlignment="1" applyProtection="1">
      <alignment horizontal="right" vertical="top"/>
    </xf>
    <xf numFmtId="0" fontId="14" fillId="0" borderId="0" xfId="6" applyNumberFormat="1" applyFont="1" applyFill="1" applyBorder="1" applyAlignment="1" applyProtection="1">
      <alignment horizontal="justify" vertical="top" wrapText="1"/>
    </xf>
    <xf numFmtId="0" fontId="14" fillId="0" borderId="0" xfId="6" applyFont="1" applyFill="1" applyBorder="1" applyAlignment="1" applyProtection="1">
      <alignment horizontal="center" vertical="top"/>
    </xf>
    <xf numFmtId="4" fontId="14" fillId="0" borderId="0" xfId="6" applyNumberFormat="1" applyFont="1" applyFill="1" applyBorder="1" applyAlignment="1" applyProtection="1">
      <alignment horizontal="right" vertical="top"/>
    </xf>
    <xf numFmtId="4" fontId="14" fillId="0" borderId="0" xfId="7" applyNumberFormat="1" applyFont="1" applyFill="1" applyBorder="1" applyAlignment="1" applyProtection="1">
      <alignment horizontal="right" vertical="top"/>
    </xf>
    <xf numFmtId="4" fontId="3" fillId="0" borderId="0" xfId="6" applyNumberFormat="1" applyFont="1" applyFill="1" applyAlignment="1" applyProtection="1">
      <alignment vertical="top"/>
    </xf>
    <xf numFmtId="0" fontId="14" fillId="0" borderId="0" xfId="10" applyFont="1" applyFill="1" applyBorder="1" applyAlignment="1" applyProtection="1">
      <alignment horizontal="justify" vertical="top" wrapText="1"/>
    </xf>
    <xf numFmtId="0" fontId="14" fillId="0" borderId="3" xfId="10" applyFont="1" applyFill="1" applyBorder="1" applyAlignment="1" applyProtection="1">
      <alignment horizontal="left" vertical="top" wrapText="1"/>
    </xf>
    <xf numFmtId="0" fontId="14" fillId="0" borderId="3" xfId="6" applyFont="1" applyFill="1" applyBorder="1" applyAlignment="1" applyProtection="1">
      <alignment horizontal="center"/>
    </xf>
    <xf numFmtId="4" fontId="14" fillId="0" borderId="3" xfId="6" applyNumberFormat="1" applyFont="1" applyFill="1" applyBorder="1" applyAlignment="1" applyProtection="1">
      <alignment horizontal="right"/>
    </xf>
    <xf numFmtId="4" fontId="14" fillId="0" borderId="3" xfId="7" applyNumberFormat="1" applyFont="1" applyFill="1" applyBorder="1" applyAlignment="1" applyProtection="1">
      <alignment horizontal="right"/>
    </xf>
    <xf numFmtId="0" fontId="3" fillId="0" borderId="0" xfId="6" applyFont="1" applyFill="1" applyProtection="1"/>
    <xf numFmtId="4" fontId="3" fillId="0" borderId="0" xfId="6" applyNumberFormat="1" applyFont="1" applyFill="1" applyProtection="1"/>
    <xf numFmtId="0" fontId="3" fillId="0" borderId="0" xfId="6" applyFont="1" applyFill="1" applyAlignment="1" applyProtection="1">
      <alignment vertical="center"/>
    </xf>
    <xf numFmtId="0" fontId="14" fillId="0" borderId="0" xfId="6" applyFont="1" applyBorder="1" applyAlignment="1" applyProtection="1">
      <alignment horizontal="center" vertical="top"/>
    </xf>
    <xf numFmtId="4" fontId="14" fillId="0" borderId="0" xfId="6" applyNumberFormat="1" applyFont="1" applyBorder="1" applyAlignment="1" applyProtection="1">
      <alignment horizontal="right" vertical="top"/>
    </xf>
    <xf numFmtId="4" fontId="14" fillId="0" borderId="0" xfId="7" applyNumberFormat="1" applyFont="1" applyBorder="1" applyAlignment="1" applyProtection="1">
      <alignment horizontal="right" vertical="top"/>
    </xf>
    <xf numFmtId="0" fontId="44" fillId="0" borderId="0" xfId="6" applyNumberFormat="1" applyFont="1" applyFill="1" applyBorder="1" applyAlignment="1" applyProtection="1">
      <alignment horizontal="justify" vertical="top" wrapText="1"/>
    </xf>
    <xf numFmtId="0" fontId="14" fillId="0" borderId="3" xfId="6" applyNumberFormat="1" applyFont="1" applyBorder="1" applyAlignment="1" applyProtection="1">
      <alignment horizontal="justify" vertical="top" wrapText="1"/>
    </xf>
    <xf numFmtId="0" fontId="14" fillId="0" borderId="3" xfId="6" applyFont="1" applyBorder="1" applyAlignment="1" applyProtection="1">
      <alignment horizontal="center"/>
    </xf>
    <xf numFmtId="4" fontId="14" fillId="0" borderId="3" xfId="6" applyNumberFormat="1" applyFont="1" applyBorder="1" applyAlignment="1" applyProtection="1">
      <alignment horizontal="right"/>
    </xf>
    <xf numFmtId="4" fontId="14" fillId="0" borderId="3" xfId="7" applyNumberFormat="1" applyFont="1" applyBorder="1" applyAlignment="1" applyProtection="1">
      <alignment horizontal="right"/>
    </xf>
    <xf numFmtId="0" fontId="61" fillId="0" borderId="0" xfId="6" applyNumberFormat="1" applyFont="1" applyBorder="1" applyAlignment="1" applyProtection="1">
      <alignment horizontal="justify" vertical="top" wrapText="1"/>
    </xf>
    <xf numFmtId="0" fontId="14" fillId="0" borderId="3" xfId="10" applyFont="1" applyFill="1" applyBorder="1" applyAlignment="1" applyProtection="1">
      <alignment horizontal="justify" wrapText="1"/>
    </xf>
    <xf numFmtId="49" fontId="46" fillId="0" borderId="0" xfId="6" applyNumberFormat="1" applyFont="1" applyAlignment="1" applyProtection="1">
      <alignment horizontal="center" vertical="top"/>
    </xf>
    <xf numFmtId="0" fontId="14" fillId="0" borderId="0" xfId="6" applyFont="1" applyBorder="1" applyAlignment="1" applyProtection="1">
      <alignment horizontal="center"/>
    </xf>
    <xf numFmtId="4" fontId="14" fillId="0" borderId="0" xfId="6" applyNumberFormat="1" applyFont="1" applyBorder="1" applyAlignment="1" applyProtection="1">
      <alignment horizontal="right"/>
    </xf>
    <xf numFmtId="4" fontId="14" fillId="0" borderId="0" xfId="7" applyNumberFormat="1" applyFont="1" applyBorder="1" applyAlignment="1" applyProtection="1">
      <alignment horizontal="right"/>
    </xf>
    <xf numFmtId="0" fontId="46" fillId="0" borderId="0" xfId="6" applyFont="1" applyFill="1" applyAlignment="1" applyProtection="1">
      <alignment horizontal="justify" vertical="top" wrapText="1"/>
    </xf>
    <xf numFmtId="0" fontId="3" fillId="0" borderId="3" xfId="6" applyFont="1" applyFill="1" applyBorder="1" applyAlignment="1" applyProtection="1">
      <alignment horizontal="justify" vertical="top" wrapText="1"/>
    </xf>
    <xf numFmtId="0" fontId="46" fillId="0" borderId="3" xfId="6" applyNumberFormat="1" applyFont="1" applyFill="1" applyBorder="1" applyAlignment="1" applyProtection="1">
      <alignment horizontal="justify" vertical="top" wrapText="1"/>
    </xf>
    <xf numFmtId="0" fontId="14" fillId="0" borderId="3" xfId="6" applyFont="1" applyFill="1" applyBorder="1" applyAlignment="1" applyProtection="1">
      <alignment horizontal="center" vertical="top" wrapText="1" shrinkToFit="1"/>
    </xf>
    <xf numFmtId="166" fontId="14" fillId="0" borderId="3" xfId="7" applyFont="1" applyFill="1" applyBorder="1" applyAlignment="1" applyProtection="1">
      <alignment horizontal="right"/>
    </xf>
    <xf numFmtId="0" fontId="3" fillId="0" borderId="0" xfId="6" applyFont="1" applyFill="1" applyAlignment="1" applyProtection="1">
      <alignment horizontal="justify" vertical="top" wrapText="1"/>
    </xf>
    <xf numFmtId="0" fontId="46" fillId="4" borderId="27" xfId="6" applyFont="1" applyFill="1" applyBorder="1" applyAlignment="1" applyProtection="1">
      <alignment horizontal="justify" vertical="top"/>
    </xf>
    <xf numFmtId="167" fontId="14" fillId="4" borderId="27" xfId="6" applyNumberFormat="1" applyFont="1" applyFill="1" applyBorder="1" applyAlignment="1" applyProtection="1">
      <alignment horizontal="center" vertical="top"/>
    </xf>
    <xf numFmtId="4" fontId="46" fillId="4" borderId="27" xfId="7" applyNumberFormat="1" applyFont="1" applyFill="1" applyBorder="1" applyAlignment="1" applyProtection="1">
      <alignment horizontal="right" vertical="top"/>
    </xf>
    <xf numFmtId="0" fontId="46" fillId="0" borderId="0" xfId="6" applyFont="1" applyBorder="1" applyAlignment="1" applyProtection="1">
      <alignment horizontal="center" vertical="top" wrapText="1"/>
    </xf>
    <xf numFmtId="4" fontId="46" fillId="0" borderId="0" xfId="6" applyNumberFormat="1" applyFont="1" applyBorder="1" applyAlignment="1" applyProtection="1">
      <alignment horizontal="right" vertical="top" wrapText="1"/>
    </xf>
    <xf numFmtId="0" fontId="46" fillId="0" borderId="0" xfId="6" applyFont="1" applyBorder="1" applyAlignment="1" applyProtection="1">
      <alignment horizontal="right" vertical="top" wrapText="1"/>
    </xf>
    <xf numFmtId="167" fontId="14" fillId="0" borderId="0" xfId="6" applyNumberFormat="1" applyFont="1" applyBorder="1" applyAlignment="1" applyProtection="1">
      <alignment horizontal="center" vertical="top"/>
    </xf>
    <xf numFmtId="4" fontId="46" fillId="0" borderId="0" xfId="7" applyNumberFormat="1" applyFont="1" applyBorder="1" applyAlignment="1" applyProtection="1">
      <alignment horizontal="right" vertical="top"/>
    </xf>
    <xf numFmtId="0" fontId="14" fillId="6" borderId="0" xfId="6" applyFont="1" applyFill="1" applyAlignment="1" applyProtection="1">
      <alignment horizontal="center" vertical="top"/>
    </xf>
    <xf numFmtId="4" fontId="14" fillId="6" borderId="0" xfId="6" applyNumberFormat="1" applyFont="1" applyFill="1" applyAlignment="1" applyProtection="1">
      <alignment horizontal="right" vertical="top"/>
    </xf>
    <xf numFmtId="4" fontId="14" fillId="6" borderId="0" xfId="7" applyNumberFormat="1" applyFont="1" applyFill="1" applyAlignment="1" applyProtection="1">
      <alignment horizontal="right" vertical="top"/>
    </xf>
    <xf numFmtId="4" fontId="14" fillId="0" borderId="0" xfId="6" applyNumberFormat="1" applyFont="1" applyFill="1" applyAlignment="1" applyProtection="1">
      <alignment horizontal="right" vertical="top"/>
    </xf>
    <xf numFmtId="4" fontId="14" fillId="0" borderId="0" xfId="7" applyNumberFormat="1" applyFont="1" applyFill="1" applyAlignment="1" applyProtection="1">
      <alignment horizontal="right" vertical="top"/>
    </xf>
    <xf numFmtId="0" fontId="14" fillId="0" borderId="0" xfId="6" applyFont="1" applyAlignment="1" applyProtection="1">
      <alignment horizontal="center" vertical="top"/>
    </xf>
    <xf numFmtId="4" fontId="14" fillId="0" borderId="0" xfId="6" applyNumberFormat="1" applyFont="1" applyAlignment="1" applyProtection="1">
      <alignment horizontal="right" vertical="top"/>
    </xf>
    <xf numFmtId="4" fontId="14" fillId="0" borderId="0" xfId="7" applyNumberFormat="1" applyFont="1" applyAlignment="1" applyProtection="1">
      <alignment horizontal="right" vertical="top"/>
    </xf>
    <xf numFmtId="0" fontId="14" fillId="0" borderId="0" xfId="6" applyNumberFormat="1" applyFont="1" applyAlignment="1" applyProtection="1">
      <alignment horizontal="justify" vertical="top" wrapText="1"/>
    </xf>
    <xf numFmtId="166" fontId="44" fillId="0" borderId="0" xfId="7" applyFont="1" applyFill="1" applyBorder="1" applyAlignment="1" applyProtection="1">
      <alignment horizontal="center" vertical="top"/>
    </xf>
    <xf numFmtId="167" fontId="14" fillId="0" borderId="3" xfId="6" applyNumberFormat="1" applyFont="1" applyBorder="1" applyAlignment="1" applyProtection="1">
      <alignment horizontal="center"/>
    </xf>
    <xf numFmtId="167" fontId="14" fillId="0" borderId="3" xfId="6" applyNumberFormat="1" applyFont="1" applyBorder="1" applyAlignment="1" applyProtection="1">
      <alignment horizontal="right"/>
    </xf>
    <xf numFmtId="167" fontId="14" fillId="0" borderId="0" xfId="6" applyNumberFormat="1" applyFont="1" applyBorder="1" applyAlignment="1" applyProtection="1">
      <alignment horizontal="right" vertical="top"/>
    </xf>
    <xf numFmtId="0" fontId="14" fillId="0" borderId="3" xfId="11" quotePrefix="1" applyNumberFormat="1" applyFont="1" applyBorder="1" applyAlignment="1" applyProtection="1">
      <alignment horizontal="justify" vertical="center" wrapText="1"/>
    </xf>
    <xf numFmtId="0" fontId="14" fillId="0" borderId="0" xfId="6" applyFont="1" applyAlignment="1" applyProtection="1">
      <alignment horizontal="center"/>
    </xf>
    <xf numFmtId="4" fontId="14" fillId="0" borderId="0" xfId="6" applyNumberFormat="1" applyFont="1" applyAlignment="1" applyProtection="1">
      <alignment horizontal="right"/>
    </xf>
    <xf numFmtId="4" fontId="14" fillId="0" borderId="0" xfId="7" applyNumberFormat="1" applyFont="1" applyAlignment="1" applyProtection="1">
      <alignment horizontal="right"/>
    </xf>
    <xf numFmtId="49" fontId="46" fillId="4" borderId="27" xfId="6" applyNumberFormat="1" applyFont="1" applyFill="1" applyBorder="1" applyAlignment="1" applyProtection="1">
      <alignment horizontal="center" vertical="top"/>
    </xf>
    <xf numFmtId="0" fontId="46" fillId="4" borderId="27" xfId="6" applyNumberFormat="1" applyFont="1" applyFill="1" applyBorder="1" applyAlignment="1" applyProtection="1">
      <alignment horizontal="justify" vertical="top" wrapText="1"/>
    </xf>
    <xf numFmtId="0" fontId="46" fillId="4" borderId="27" xfId="6" applyFont="1" applyFill="1" applyBorder="1" applyAlignment="1" applyProtection="1">
      <alignment horizontal="center" vertical="top" wrapText="1"/>
    </xf>
    <xf numFmtId="4" fontId="46" fillId="4" borderId="27" xfId="6" applyNumberFormat="1" applyFont="1" applyFill="1" applyBorder="1" applyAlignment="1" applyProtection="1">
      <alignment horizontal="right" vertical="top" wrapText="1"/>
    </xf>
    <xf numFmtId="0" fontId="46" fillId="4" borderId="27" xfId="6" applyFont="1" applyFill="1" applyBorder="1" applyAlignment="1" applyProtection="1">
      <alignment horizontal="right" vertical="top" wrapText="1"/>
    </xf>
    <xf numFmtId="167" fontId="46" fillId="4" borderId="27" xfId="6" applyNumberFormat="1" applyFont="1" applyFill="1" applyBorder="1" applyAlignment="1" applyProtection="1">
      <alignment horizontal="center" vertical="top"/>
    </xf>
    <xf numFmtId="0" fontId="30" fillId="0" borderId="0" xfId="6" applyFont="1" applyFill="1" applyAlignment="1" applyProtection="1">
      <alignment vertical="top"/>
    </xf>
    <xf numFmtId="0" fontId="41" fillId="0" borderId="0" xfId="6" applyFont="1" applyFill="1" applyAlignment="1" applyProtection="1">
      <alignment horizontal="center" vertical="center" wrapText="1"/>
    </xf>
    <xf numFmtId="0" fontId="41" fillId="0" borderId="0" xfId="6" applyFont="1" applyFill="1" applyAlignment="1" applyProtection="1">
      <alignment horizontal="center" wrapText="1"/>
    </xf>
    <xf numFmtId="2" fontId="41" fillId="0" borderId="0" xfId="6" applyNumberFormat="1" applyFont="1" applyFill="1" applyAlignment="1" applyProtection="1"/>
    <xf numFmtId="2" fontId="41" fillId="0" borderId="0" xfId="6" applyNumberFormat="1" applyFont="1" applyFill="1" applyAlignment="1" applyProtection="1">
      <alignment horizontal="center"/>
    </xf>
    <xf numFmtId="4" fontId="56" fillId="0" borderId="0" xfId="6" applyNumberFormat="1" applyFont="1" applyFill="1" applyBorder="1" applyAlignment="1" applyProtection="1">
      <alignment horizontal="right"/>
    </xf>
    <xf numFmtId="0" fontId="30" fillId="0" borderId="0" xfId="6" applyFont="1" applyFill="1" applyAlignment="1" applyProtection="1"/>
    <xf numFmtId="49" fontId="57" fillId="0" borderId="0" xfId="6" applyNumberFormat="1" applyFont="1" applyFill="1" applyAlignment="1" applyProtection="1">
      <alignment horizontal="center" vertical="top"/>
    </xf>
    <xf numFmtId="0" fontId="57" fillId="0" borderId="0" xfId="6" applyNumberFormat="1" applyFont="1" applyFill="1" applyAlignment="1" applyProtection="1">
      <alignment horizontal="justify" vertical="top" wrapText="1"/>
    </xf>
    <xf numFmtId="0" fontId="56" fillId="0" borderId="0" xfId="6" applyFont="1" applyFill="1" applyAlignment="1" applyProtection="1">
      <alignment horizontal="center" vertical="top"/>
    </xf>
    <xf numFmtId="4" fontId="56" fillId="0" borderId="0" xfId="6" applyNumberFormat="1" applyFont="1" applyFill="1" applyAlignment="1" applyProtection="1">
      <alignment horizontal="right" vertical="top"/>
    </xf>
    <xf numFmtId="4" fontId="56" fillId="0" borderId="0" xfId="7" applyNumberFormat="1" applyFont="1" applyFill="1" applyAlignment="1" applyProtection="1">
      <alignment horizontal="right" vertical="top"/>
    </xf>
    <xf numFmtId="0" fontId="56" fillId="0" borderId="0" xfId="6" applyFont="1" applyFill="1" applyAlignment="1" applyProtection="1">
      <alignment horizontal="justify" vertical="top"/>
    </xf>
    <xf numFmtId="4" fontId="57" fillId="0" borderId="0" xfId="6" applyNumberFormat="1" applyFont="1" applyFill="1" applyAlignment="1" applyProtection="1">
      <alignment horizontal="center" vertical="center" wrapText="1"/>
    </xf>
    <xf numFmtId="0" fontId="56" fillId="0" borderId="3" xfId="6" applyNumberFormat="1" applyFont="1" applyFill="1" applyBorder="1" applyAlignment="1" applyProtection="1">
      <alignment horizontal="justify" vertical="top" wrapText="1"/>
    </xf>
    <xf numFmtId="0" fontId="56" fillId="0" borderId="3" xfId="6" applyFont="1" applyFill="1" applyBorder="1" applyAlignment="1" applyProtection="1">
      <alignment horizontal="center"/>
    </xf>
    <xf numFmtId="4" fontId="56" fillId="0" borderId="3" xfId="6" applyNumberFormat="1" applyFont="1" applyFill="1" applyBorder="1" applyAlignment="1" applyProtection="1">
      <alignment horizontal="right"/>
    </xf>
    <xf numFmtId="4" fontId="56" fillId="0" borderId="3" xfId="7" applyNumberFormat="1" applyFont="1" applyFill="1" applyBorder="1" applyAlignment="1" applyProtection="1">
      <alignment horizontal="right"/>
    </xf>
    <xf numFmtId="0" fontId="56" fillId="0" borderId="0" xfId="6" applyNumberFormat="1" applyFont="1" applyFill="1" applyBorder="1" applyAlignment="1" applyProtection="1">
      <alignment horizontal="justify" vertical="top" wrapText="1"/>
    </xf>
    <xf numFmtId="0" fontId="56" fillId="0" borderId="0" xfId="6" applyFont="1" applyFill="1" applyBorder="1" applyAlignment="1" applyProtection="1">
      <alignment horizontal="center"/>
    </xf>
    <xf numFmtId="4" fontId="56" fillId="0" borderId="0" xfId="7" applyNumberFormat="1" applyFont="1" applyFill="1" applyBorder="1" applyAlignment="1" applyProtection="1">
      <alignment horizontal="right"/>
    </xf>
    <xf numFmtId="0" fontId="59" fillId="0" borderId="0" xfId="6" applyFont="1" applyFill="1" applyAlignment="1" applyProtection="1">
      <alignment horizontal="center" vertical="top"/>
    </xf>
    <xf numFmtId="4" fontId="41" fillId="0" borderId="0" xfId="6" applyNumberFormat="1" applyFont="1" applyFill="1" applyBorder="1" applyAlignment="1" applyProtection="1">
      <alignment vertical="top"/>
    </xf>
    <xf numFmtId="4" fontId="56" fillId="0" borderId="0" xfId="6" applyNumberFormat="1" applyFont="1" applyFill="1" applyBorder="1" applyAlignment="1" applyProtection="1">
      <alignment horizontal="center" vertical="top"/>
    </xf>
    <xf numFmtId="4" fontId="56" fillId="0" borderId="0" xfId="6" applyNumberFormat="1" applyFont="1" applyFill="1" applyBorder="1" applyAlignment="1" applyProtection="1">
      <alignment horizontal="right" vertical="top"/>
    </xf>
    <xf numFmtId="4" fontId="57" fillId="0" borderId="0" xfId="6" applyNumberFormat="1" applyFont="1" applyFill="1" applyBorder="1" applyAlignment="1" applyProtection="1">
      <alignment horizontal="left" vertical="top"/>
    </xf>
    <xf numFmtId="0" fontId="30" fillId="0" borderId="0" xfId="6" applyFont="1" applyFill="1" applyBorder="1" applyAlignment="1" applyProtection="1">
      <alignment vertical="top"/>
    </xf>
    <xf numFmtId="0" fontId="57" fillId="0" borderId="0" xfId="6" applyFont="1" applyFill="1" applyAlignment="1" applyProtection="1">
      <alignment horizontal="center" vertical="center"/>
    </xf>
    <xf numFmtId="0" fontId="30" fillId="0" borderId="0" xfId="6" applyFont="1" applyFill="1" applyAlignment="1" applyProtection="1">
      <alignment horizontal="center" vertical="center"/>
    </xf>
    <xf numFmtId="4" fontId="57" fillId="0" borderId="0" xfId="6" applyNumberFormat="1" applyFont="1" applyFill="1" applyBorder="1" applyAlignment="1" applyProtection="1">
      <alignment horizontal="center" vertical="center"/>
    </xf>
    <xf numFmtId="0" fontId="41" fillId="0" borderId="0" xfId="6" applyFont="1" applyFill="1" applyBorder="1" applyAlignment="1" applyProtection="1">
      <alignment horizontal="center" vertical="center"/>
    </xf>
    <xf numFmtId="4" fontId="57" fillId="0" borderId="0" xfId="6" applyNumberFormat="1" applyFont="1" applyFill="1" applyBorder="1" applyAlignment="1" applyProtection="1">
      <alignment horizontal="right" vertical="top"/>
    </xf>
    <xf numFmtId="0" fontId="41" fillId="0" borderId="0" xfId="6" applyFont="1" applyFill="1" applyBorder="1" applyAlignment="1" applyProtection="1">
      <alignment horizontal="center" vertical="top" wrapText="1"/>
    </xf>
    <xf numFmtId="0" fontId="57" fillId="0" borderId="0" xfId="6" applyFont="1" applyFill="1" applyAlignment="1" applyProtection="1">
      <alignment horizontal="justify" vertical="top" wrapText="1"/>
    </xf>
    <xf numFmtId="0" fontId="59" fillId="0" borderId="0" xfId="6" applyFont="1" applyFill="1" applyAlignment="1" applyProtection="1"/>
    <xf numFmtId="4" fontId="30" fillId="0" borderId="0" xfId="6" applyNumberFormat="1" applyFont="1" applyFill="1" applyAlignment="1" applyProtection="1"/>
    <xf numFmtId="0" fontId="41" fillId="0" borderId="0" xfId="6" applyFont="1" applyFill="1" applyBorder="1" applyAlignment="1" applyProtection="1">
      <alignment horizontal="center" vertical="top"/>
    </xf>
    <xf numFmtId="0" fontId="57" fillId="0" borderId="0" xfId="6" applyFont="1" applyFill="1" applyBorder="1" applyAlignment="1" applyProtection="1">
      <alignment horizontal="justify" vertical="top" wrapText="1"/>
    </xf>
    <xf numFmtId="0" fontId="56" fillId="0" borderId="0" xfId="6" applyFont="1" applyFill="1" applyBorder="1" applyAlignment="1" applyProtection="1">
      <alignment horizontal="justify" vertical="top" wrapText="1"/>
    </xf>
    <xf numFmtId="0" fontId="41" fillId="0" borderId="0" xfId="6" applyFont="1" applyFill="1" applyAlignment="1" applyProtection="1"/>
    <xf numFmtId="4" fontId="41" fillId="0" borderId="0" xfId="6" applyNumberFormat="1" applyFont="1" applyFill="1" applyBorder="1" applyAlignment="1" applyProtection="1">
      <alignment horizontal="center"/>
    </xf>
    <xf numFmtId="2" fontId="41" fillId="0" borderId="0" xfId="6" applyNumberFormat="1" applyFont="1" applyFill="1" applyBorder="1" applyAlignment="1" applyProtection="1">
      <alignment horizontal="center" vertical="top"/>
    </xf>
    <xf numFmtId="4" fontId="58" fillId="0" borderId="0" xfId="6" applyNumberFormat="1" applyFont="1" applyFill="1" applyBorder="1" applyAlignment="1" applyProtection="1">
      <alignment horizontal="center"/>
    </xf>
    <xf numFmtId="0" fontId="46" fillId="0" borderId="0" xfId="6" applyFont="1" applyFill="1" applyBorder="1" applyAlignment="1" applyProtection="1">
      <alignment horizontal="center" vertical="top" wrapText="1"/>
    </xf>
    <xf numFmtId="4" fontId="46" fillId="0" borderId="0" xfId="6" applyNumberFormat="1" applyFont="1" applyFill="1" applyBorder="1" applyAlignment="1" applyProtection="1">
      <alignment horizontal="right" vertical="top" wrapText="1"/>
    </xf>
    <xf numFmtId="0" fontId="46" fillId="0" borderId="0" xfId="6" applyFont="1" applyFill="1" applyBorder="1" applyAlignment="1" applyProtection="1">
      <alignment horizontal="right" vertical="top" wrapText="1"/>
    </xf>
    <xf numFmtId="167" fontId="46" fillId="0" borderId="0" xfId="6" applyNumberFormat="1" applyFont="1" applyFill="1" applyBorder="1" applyAlignment="1" applyProtection="1">
      <alignment horizontal="center" vertical="top"/>
    </xf>
    <xf numFmtId="4" fontId="46" fillId="0" borderId="0" xfId="7" applyNumberFormat="1" applyFont="1" applyFill="1" applyBorder="1" applyAlignment="1" applyProtection="1">
      <alignment horizontal="right" vertical="top"/>
    </xf>
    <xf numFmtId="167" fontId="46" fillId="0" borderId="0" xfId="6" applyNumberFormat="1" applyFont="1" applyBorder="1" applyAlignment="1" applyProtection="1">
      <alignment horizontal="center" vertical="top"/>
    </xf>
    <xf numFmtId="0" fontId="3" fillId="0" borderId="0" xfId="6" applyFont="1" applyFill="1" applyBorder="1" applyProtection="1"/>
    <xf numFmtId="0" fontId="56" fillId="0" borderId="0" xfId="6" applyFont="1" applyFill="1" applyBorder="1" applyAlignment="1" applyProtection="1">
      <alignment horizontal="left" vertical="top" wrapText="1"/>
    </xf>
    <xf numFmtId="0" fontId="56" fillId="0" borderId="0" xfId="6" applyFont="1" applyFill="1" applyAlignment="1" applyProtection="1">
      <alignment horizontal="center"/>
    </xf>
    <xf numFmtId="4" fontId="56" fillId="0" borderId="0" xfId="7" applyNumberFormat="1" applyFont="1" applyFill="1" applyAlignment="1" applyProtection="1">
      <alignment horizontal="right"/>
    </xf>
    <xf numFmtId="0" fontId="56" fillId="0" borderId="3" xfId="6" applyFont="1" applyFill="1" applyBorder="1" applyAlignment="1" applyProtection="1">
      <alignment horizontal="left" vertical="top" wrapText="1"/>
    </xf>
    <xf numFmtId="0" fontId="56" fillId="0" borderId="3" xfId="6" applyFont="1" applyFill="1" applyBorder="1" applyAlignment="1" applyProtection="1">
      <alignment horizontal="justify" vertical="top"/>
    </xf>
    <xf numFmtId="0" fontId="56" fillId="0" borderId="3" xfId="6" applyFont="1" applyFill="1" applyBorder="1" applyAlignment="1" applyProtection="1">
      <alignment horizontal="center" vertical="top"/>
    </xf>
    <xf numFmtId="168" fontId="52" fillId="0" borderId="0" xfId="6" applyNumberFormat="1" applyFont="1" applyFill="1" applyAlignment="1" applyProtection="1">
      <alignment horizontal="left"/>
    </xf>
    <xf numFmtId="0" fontId="11" fillId="0" borderId="0" xfId="6" applyFont="1" applyFill="1" applyBorder="1" applyAlignment="1" applyProtection="1">
      <alignment horizontal="center"/>
    </xf>
    <xf numFmtId="4" fontId="3" fillId="0" borderId="0" xfId="6" applyNumberFormat="1" applyFont="1" applyFill="1" applyBorder="1" applyAlignment="1" applyProtection="1">
      <alignment horizontal="center" vertical="top"/>
    </xf>
    <xf numFmtId="0" fontId="3" fillId="0" borderId="0" xfId="6" applyFont="1" applyFill="1" applyBorder="1" applyAlignment="1" applyProtection="1">
      <alignment horizontal="justify" vertical="top" wrapText="1"/>
    </xf>
    <xf numFmtId="0" fontId="3" fillId="0" borderId="0" xfId="6" applyFont="1" applyFill="1" applyBorder="1" applyAlignment="1" applyProtection="1">
      <alignment horizontal="center"/>
    </xf>
    <xf numFmtId="4" fontId="11" fillId="0" borderId="0" xfId="6" applyNumberFormat="1" applyFont="1" applyFill="1" applyBorder="1" applyAlignment="1" applyProtection="1">
      <alignment horizontal="center"/>
    </xf>
    <xf numFmtId="4" fontId="11" fillId="0" borderId="0" xfId="6" applyNumberFormat="1" applyFont="1" applyFill="1" applyBorder="1" applyAlignment="1" applyProtection="1">
      <alignment horizontal="right"/>
    </xf>
    <xf numFmtId="0" fontId="11" fillId="0" borderId="0" xfId="6" applyFont="1" applyFill="1" applyBorder="1" applyProtection="1"/>
    <xf numFmtId="168" fontId="11" fillId="0" borderId="0" xfId="6" applyNumberFormat="1" applyFont="1" applyFill="1" applyBorder="1" applyAlignment="1" applyProtection="1">
      <alignment horizontal="justify" vertical="top" wrapText="1"/>
    </xf>
    <xf numFmtId="170" fontId="11" fillId="0" borderId="0" xfId="6" applyNumberFormat="1" applyFont="1" applyFill="1" applyBorder="1" applyAlignment="1" applyProtection="1">
      <alignment horizontal="center"/>
    </xf>
    <xf numFmtId="170" fontId="44" fillId="0" borderId="0" xfId="6" applyNumberFormat="1" applyFont="1" applyFill="1" applyBorder="1" applyAlignment="1" applyProtection="1">
      <alignment horizontal="right" vertical="top"/>
    </xf>
    <xf numFmtId="4" fontId="3" fillId="0" borderId="0" xfId="6" applyNumberFormat="1" applyFont="1" applyFill="1" applyBorder="1" applyAlignment="1" applyProtection="1">
      <alignment vertical="top"/>
    </xf>
    <xf numFmtId="4" fontId="3" fillId="0" borderId="0" xfId="6" applyNumberFormat="1" applyFont="1" applyFill="1" applyBorder="1" applyAlignment="1" applyProtection="1">
      <alignment horizontal="center"/>
    </xf>
    <xf numFmtId="49" fontId="3" fillId="0" borderId="0" xfId="6" applyNumberFormat="1" applyFont="1" applyFill="1" applyBorder="1" applyProtection="1"/>
    <xf numFmtId="168" fontId="3" fillId="0" borderId="0" xfId="6" applyNumberFormat="1" applyFont="1" applyFill="1" applyBorder="1" applyAlignment="1" applyProtection="1">
      <alignment horizontal="justify" vertical="top" wrapText="1"/>
    </xf>
    <xf numFmtId="4" fontId="3" fillId="0" borderId="0" xfId="6" applyNumberFormat="1" applyFont="1" applyFill="1" applyBorder="1" applyProtection="1"/>
    <xf numFmtId="49" fontId="3" fillId="0" borderId="0" xfId="6" applyNumberFormat="1" applyFont="1" applyFill="1" applyBorder="1" applyAlignment="1" applyProtection="1">
      <alignment horizontal="center" vertical="top"/>
    </xf>
    <xf numFmtId="168" fontId="3" fillId="0" borderId="3" xfId="6" applyNumberFormat="1" applyFont="1" applyFill="1" applyBorder="1" applyAlignment="1" applyProtection="1">
      <alignment horizontal="justify" vertical="top" wrapText="1"/>
    </xf>
    <xf numFmtId="0" fontId="3" fillId="0" borderId="3" xfId="6" applyFont="1" applyFill="1" applyBorder="1" applyProtection="1"/>
    <xf numFmtId="0" fontId="3" fillId="0" borderId="3" xfId="6" applyFont="1" applyFill="1" applyBorder="1" applyAlignment="1" applyProtection="1"/>
    <xf numFmtId="4" fontId="3" fillId="0" borderId="3" xfId="8" applyNumberFormat="1" applyFont="1" applyFill="1" applyBorder="1" applyAlignment="1" applyProtection="1">
      <alignment horizontal="right"/>
    </xf>
    <xf numFmtId="0" fontId="3" fillId="0" borderId="27" xfId="6" applyFont="1" applyFill="1" applyBorder="1" applyProtection="1"/>
    <xf numFmtId="4" fontId="14" fillId="0" borderId="27" xfId="6" applyNumberFormat="1" applyFont="1" applyFill="1" applyBorder="1" applyAlignment="1" applyProtection="1">
      <alignment horizontal="right"/>
    </xf>
    <xf numFmtId="0" fontId="3" fillId="0" borderId="27" xfId="6" applyFont="1" applyFill="1" applyBorder="1" applyAlignment="1" applyProtection="1"/>
    <xf numFmtId="4" fontId="3" fillId="0" borderId="27" xfId="8" applyNumberFormat="1" applyFont="1" applyFill="1" applyBorder="1" applyAlignment="1" applyProtection="1">
      <alignment horizontal="right"/>
    </xf>
    <xf numFmtId="168" fontId="14" fillId="0" borderId="27" xfId="6" applyNumberFormat="1" applyFont="1" applyFill="1" applyBorder="1" applyAlignment="1" applyProtection="1">
      <alignment horizontal="justify" vertical="top" wrapText="1"/>
    </xf>
    <xf numFmtId="0" fontId="14" fillId="0" borderId="27" xfId="6" applyFont="1" applyFill="1" applyBorder="1" applyAlignment="1" applyProtection="1">
      <alignment horizontal="center"/>
    </xf>
    <xf numFmtId="168" fontId="53" fillId="0" borderId="0" xfId="6" applyNumberFormat="1" applyFont="1" applyFill="1" applyBorder="1" applyAlignment="1" applyProtection="1">
      <alignment horizontal="justify" vertical="top" wrapText="1"/>
    </xf>
    <xf numFmtId="0" fontId="14" fillId="0" borderId="0" xfId="6" applyFont="1" applyFill="1" applyBorder="1" applyAlignment="1" applyProtection="1">
      <alignment horizontal="center"/>
    </xf>
    <xf numFmtId="4" fontId="14" fillId="0" borderId="0" xfId="6" applyNumberFormat="1" applyFont="1" applyFill="1" applyBorder="1" applyAlignment="1" applyProtection="1">
      <alignment horizontal="right"/>
    </xf>
    <xf numFmtId="0" fontId="3" fillId="0" borderId="0" xfId="6" applyFont="1" applyFill="1" applyBorder="1" applyAlignment="1" applyProtection="1"/>
    <xf numFmtId="4" fontId="3" fillId="0" borderId="0" xfId="8" applyNumberFormat="1" applyFont="1" applyFill="1" applyBorder="1" applyAlignment="1" applyProtection="1">
      <alignment horizontal="right"/>
    </xf>
    <xf numFmtId="0" fontId="46" fillId="0" borderId="0" xfId="10" applyFont="1" applyFill="1" applyBorder="1" applyAlignment="1" applyProtection="1">
      <alignment horizontal="justify" vertical="top" wrapText="1"/>
    </xf>
    <xf numFmtId="170" fontId="14" fillId="0" borderId="0" xfId="6" applyNumberFormat="1" applyFont="1" applyFill="1" applyBorder="1" applyAlignment="1" applyProtection="1">
      <alignment horizontal="right"/>
    </xf>
    <xf numFmtId="49" fontId="14" fillId="0" borderId="0" xfId="6" applyNumberFormat="1" applyFont="1" applyFill="1" applyBorder="1" applyAlignment="1" applyProtection="1">
      <alignment horizontal="justify" vertical="top"/>
    </xf>
    <xf numFmtId="4" fontId="14" fillId="0" borderId="0" xfId="7" applyNumberFormat="1" applyFont="1" applyFill="1" applyBorder="1" applyAlignment="1" applyProtection="1">
      <alignment horizontal="right"/>
    </xf>
    <xf numFmtId="166" fontId="14" fillId="0" borderId="0" xfId="7" applyFont="1" applyFill="1" applyBorder="1" applyAlignment="1" applyProtection="1">
      <alignment horizontal="right"/>
    </xf>
    <xf numFmtId="0" fontId="14" fillId="0" borderId="3" xfId="6" applyFont="1" applyFill="1" applyBorder="1" applyAlignment="1" applyProtection="1">
      <alignment horizontal="justify" vertical="top" wrapText="1"/>
    </xf>
    <xf numFmtId="0" fontId="14" fillId="0" borderId="0" xfId="6" applyFont="1" applyFill="1" applyBorder="1" applyAlignment="1" applyProtection="1">
      <alignment horizontal="justify" vertical="top"/>
    </xf>
    <xf numFmtId="4" fontId="3" fillId="0" borderId="0" xfId="6" applyNumberFormat="1" applyFont="1" applyFill="1" applyBorder="1" applyAlignment="1" applyProtection="1"/>
    <xf numFmtId="0" fontId="3" fillId="0" borderId="3" xfId="6" applyFont="1" applyFill="1" applyBorder="1" applyAlignment="1" applyProtection="1">
      <alignment horizontal="left" vertical="top" wrapText="1"/>
    </xf>
    <xf numFmtId="0" fontId="3" fillId="0" borderId="3" xfId="6" applyFont="1" applyFill="1" applyBorder="1" applyAlignment="1" applyProtection="1">
      <alignment horizontal="center"/>
    </xf>
    <xf numFmtId="0" fontId="3" fillId="0" borderId="27" xfId="6" applyFont="1" applyFill="1" applyBorder="1" applyAlignment="1" applyProtection="1">
      <alignment horizontal="center"/>
    </xf>
    <xf numFmtId="0" fontId="14" fillId="0" borderId="27" xfId="6" applyFont="1" applyFill="1" applyBorder="1" applyAlignment="1" applyProtection="1">
      <alignment horizontal="justify" vertical="top" wrapText="1"/>
    </xf>
    <xf numFmtId="0" fontId="46" fillId="0" borderId="0" xfId="6" applyNumberFormat="1" applyFont="1" applyFill="1" applyAlignment="1" applyProtection="1">
      <alignment horizontal="left" vertical="top" wrapText="1"/>
    </xf>
    <xf numFmtId="0" fontId="51" fillId="4" borderId="27" xfId="6" applyNumberFormat="1" applyFont="1" applyFill="1" applyBorder="1" applyAlignment="1" applyProtection="1">
      <alignment horizontal="justify" vertical="top" wrapText="1"/>
    </xf>
    <xf numFmtId="0" fontId="14" fillId="0" borderId="0" xfId="6" applyFont="1" applyBorder="1" applyAlignment="1" applyProtection="1">
      <alignment horizontal="justify" vertical="top"/>
    </xf>
    <xf numFmtId="49" fontId="4" fillId="0" borderId="0" xfId="6" applyNumberFormat="1" applyFont="1" applyAlignment="1" applyProtection="1">
      <alignment horizontal="center" vertical="top"/>
    </xf>
    <xf numFmtId="0" fontId="4" fillId="0" borderId="0" xfId="6" applyFont="1" applyBorder="1" applyAlignment="1" applyProtection="1">
      <alignment horizontal="left" vertical="top"/>
    </xf>
    <xf numFmtId="0" fontId="6" fillId="0" borderId="0" xfId="6" applyFont="1" applyBorder="1" applyAlignment="1" applyProtection="1">
      <alignment horizontal="justify" vertical="top"/>
    </xf>
    <xf numFmtId="0" fontId="6" fillId="0" borderId="0" xfId="6" applyFont="1" applyBorder="1" applyAlignment="1" applyProtection="1">
      <alignment horizontal="center" vertical="top"/>
    </xf>
    <xf numFmtId="4" fontId="6" fillId="0" borderId="0" xfId="6" applyNumberFormat="1" applyFont="1" applyBorder="1" applyAlignment="1" applyProtection="1">
      <alignment horizontal="right" vertical="top"/>
    </xf>
    <xf numFmtId="4" fontId="6" fillId="0" borderId="0" xfId="7" applyNumberFormat="1" applyFont="1" applyBorder="1" applyAlignment="1" applyProtection="1">
      <alignment horizontal="right" vertical="top"/>
    </xf>
    <xf numFmtId="0" fontId="6" fillId="0" borderId="0" xfId="6" applyFont="1" applyFill="1" applyAlignment="1" applyProtection="1">
      <alignment vertical="top"/>
    </xf>
    <xf numFmtId="49" fontId="11" fillId="0" borderId="0" xfId="6" applyNumberFormat="1" applyFont="1" applyAlignment="1" applyProtection="1">
      <alignment horizontal="center" vertical="top"/>
    </xf>
    <xf numFmtId="0" fontId="11" fillId="0" borderId="0" xfId="6" applyFont="1" applyBorder="1" applyAlignment="1" applyProtection="1">
      <alignment horizontal="justify" vertical="top"/>
    </xf>
    <xf numFmtId="0" fontId="3" fillId="0" borderId="0" xfId="6" applyFont="1" applyBorder="1" applyAlignment="1" applyProtection="1">
      <alignment horizontal="justify" vertical="top"/>
    </xf>
    <xf numFmtId="0" fontId="3" fillId="0" borderId="0" xfId="6" applyFont="1" applyBorder="1" applyAlignment="1" applyProtection="1">
      <alignment horizontal="center" vertical="top"/>
    </xf>
    <xf numFmtId="4" fontId="3" fillId="0" borderId="0" xfId="6" applyNumberFormat="1" applyFont="1" applyBorder="1" applyAlignment="1" applyProtection="1">
      <alignment horizontal="right" vertical="top"/>
    </xf>
    <xf numFmtId="4" fontId="3" fillId="0" borderId="0" xfId="7" applyNumberFormat="1" applyFont="1" applyBorder="1" applyAlignment="1" applyProtection="1">
      <alignment horizontal="right" vertical="top"/>
    </xf>
    <xf numFmtId="49" fontId="11" fillId="4" borderId="27" xfId="6" applyNumberFormat="1" applyFont="1" applyFill="1" applyBorder="1" applyAlignment="1" applyProtection="1">
      <alignment horizontal="center" vertical="top"/>
    </xf>
    <xf numFmtId="0" fontId="11" fillId="4" borderId="27" xfId="6" applyNumberFormat="1" applyFont="1" applyFill="1" applyBorder="1" applyAlignment="1" applyProtection="1">
      <alignment horizontal="justify" vertical="top" wrapText="1"/>
    </xf>
    <xf numFmtId="0" fontId="11" fillId="4" borderId="27" xfId="6" applyFont="1" applyFill="1" applyBorder="1" applyAlignment="1" applyProtection="1">
      <alignment horizontal="center" vertical="top" wrapText="1"/>
    </xf>
    <xf numFmtId="4" fontId="11" fillId="4" borderId="27" xfId="6" applyNumberFormat="1" applyFont="1" applyFill="1" applyBorder="1" applyAlignment="1" applyProtection="1">
      <alignment horizontal="right" vertical="top" wrapText="1"/>
    </xf>
    <xf numFmtId="0" fontId="11" fillId="4" borderId="27" xfId="6" applyFont="1" applyFill="1" applyBorder="1" applyAlignment="1" applyProtection="1">
      <alignment horizontal="right" vertical="top" wrapText="1"/>
    </xf>
    <xf numFmtId="4" fontId="3" fillId="4" borderId="27" xfId="6" applyNumberFormat="1" applyFont="1" applyFill="1" applyBorder="1" applyAlignment="1" applyProtection="1">
      <alignment horizontal="right" vertical="top"/>
    </xf>
    <xf numFmtId="167" fontId="3" fillId="4" borderId="27" xfId="6" applyNumberFormat="1" applyFont="1" applyFill="1" applyBorder="1" applyAlignment="1" applyProtection="1">
      <alignment horizontal="center" vertical="top"/>
    </xf>
    <xf numFmtId="4" fontId="11" fillId="4" borderId="27" xfId="7" applyNumberFormat="1" applyFont="1" applyFill="1" applyBorder="1" applyAlignment="1" applyProtection="1">
      <alignment horizontal="right" vertical="top"/>
    </xf>
    <xf numFmtId="167" fontId="11" fillId="4" borderId="27" xfId="6" applyNumberFormat="1" applyFont="1" applyFill="1" applyBorder="1" applyAlignment="1" applyProtection="1">
      <alignment horizontal="center" vertical="top"/>
    </xf>
    <xf numFmtId="49" fontId="11" fillId="4" borderId="2" xfId="6" applyNumberFormat="1" applyFont="1" applyFill="1" applyBorder="1" applyAlignment="1" applyProtection="1">
      <alignment horizontal="center" vertical="top"/>
    </xf>
    <xf numFmtId="0" fontId="11" fillId="4" borderId="2" xfId="6" applyFont="1" applyFill="1" applyBorder="1" applyAlignment="1" applyProtection="1">
      <alignment horizontal="justify" vertical="top"/>
    </xf>
    <xf numFmtId="0" fontId="11" fillId="4" borderId="2" xfId="6" applyFont="1" applyFill="1" applyBorder="1" applyAlignment="1" applyProtection="1">
      <alignment horizontal="center" vertical="top"/>
    </xf>
    <xf numFmtId="4" fontId="11" fillId="4" borderId="2" xfId="6" applyNumberFormat="1" applyFont="1" applyFill="1" applyBorder="1" applyAlignment="1" applyProtection="1">
      <alignment horizontal="right" vertical="top"/>
    </xf>
    <xf numFmtId="4" fontId="11" fillId="4" borderId="2" xfId="7" applyNumberFormat="1" applyFont="1" applyFill="1" applyBorder="1" applyAlignment="1" applyProtection="1">
      <alignment horizontal="right" vertical="top"/>
    </xf>
    <xf numFmtId="49" fontId="11" fillId="5" borderId="26" xfId="6" applyNumberFormat="1" applyFont="1" applyFill="1" applyBorder="1" applyAlignment="1" applyProtection="1">
      <alignment horizontal="center" vertical="top"/>
    </xf>
    <xf numFmtId="0" fontId="11" fillId="5" borderId="25" xfId="6" applyFont="1" applyFill="1" applyBorder="1" applyAlignment="1" applyProtection="1">
      <alignment horizontal="justify" vertical="top"/>
    </xf>
    <xf numFmtId="0" fontId="11" fillId="5" borderId="25" xfId="6" applyFont="1" applyFill="1" applyBorder="1" applyAlignment="1" applyProtection="1">
      <alignment horizontal="center" vertical="top"/>
    </xf>
    <xf numFmtId="4" fontId="11" fillId="5" borderId="25" xfId="6" applyNumberFormat="1" applyFont="1" applyFill="1" applyBorder="1" applyAlignment="1" applyProtection="1">
      <alignment horizontal="right" vertical="top"/>
    </xf>
    <xf numFmtId="4" fontId="11" fillId="5" borderId="24" xfId="7" applyNumberFormat="1" applyFont="1" applyFill="1" applyBorder="1" applyAlignment="1" applyProtection="1">
      <alignment horizontal="right" vertical="top"/>
    </xf>
    <xf numFmtId="4" fontId="46" fillId="0" borderId="0" xfId="6" applyNumberFormat="1" applyFont="1" applyFill="1" applyBorder="1" applyAlignment="1" applyProtection="1">
      <alignment horizontal="right" vertical="top"/>
    </xf>
    <xf numFmtId="0" fontId="46" fillId="0" borderId="0" xfId="6" applyFont="1" applyFill="1" applyBorder="1" applyAlignment="1" applyProtection="1">
      <alignment horizontal="justify" vertical="top"/>
    </xf>
    <xf numFmtId="4" fontId="14" fillId="0" borderId="0" xfId="6" applyNumberFormat="1" applyFont="1" applyFill="1" applyBorder="1" applyAlignment="1" applyProtection="1">
      <alignment horizontal="right" vertical="top" wrapText="1"/>
    </xf>
    <xf numFmtId="0" fontId="14" fillId="0" borderId="0" xfId="6" applyFont="1" applyBorder="1" applyAlignment="1" applyProtection="1">
      <alignment vertical="top"/>
    </xf>
    <xf numFmtId="4" fontId="14" fillId="0" borderId="0" xfId="6" applyNumberFormat="1" applyFont="1" applyFill="1" applyBorder="1" applyAlignment="1" applyProtection="1">
      <alignment horizontal="left" vertical="top"/>
    </xf>
    <xf numFmtId="0" fontId="46" fillId="0" borderId="0" xfId="6" applyFont="1" applyFill="1" applyBorder="1" applyAlignment="1" applyProtection="1">
      <alignment horizontal="center" vertical="top"/>
    </xf>
    <xf numFmtId="0" fontId="46" fillId="0" borderId="0" xfId="6" applyFont="1" applyBorder="1" applyAlignment="1" applyProtection="1">
      <alignment horizontal="center" vertical="top"/>
    </xf>
    <xf numFmtId="166" fontId="46" fillId="0" borderId="0" xfId="7" applyFont="1" applyBorder="1" applyAlignment="1" applyProtection="1">
      <alignment horizontal="center" vertical="top"/>
    </xf>
    <xf numFmtId="49" fontId="50" fillId="0" borderId="0" xfId="6" applyNumberFormat="1" applyFont="1" applyAlignment="1" applyProtection="1">
      <alignment horizontal="center" vertical="top"/>
    </xf>
    <xf numFmtId="0" fontId="49" fillId="0" borderId="0" xfId="6" applyFont="1" applyAlignment="1" applyProtection="1">
      <alignment horizontal="center" vertical="top"/>
    </xf>
    <xf numFmtId="4" fontId="49" fillId="0" borderId="0" xfId="6" applyNumberFormat="1" applyFont="1" applyAlignment="1" applyProtection="1">
      <alignment horizontal="right" vertical="top"/>
    </xf>
    <xf numFmtId="166" fontId="49" fillId="0" borderId="0" xfId="7" applyFont="1" applyAlignment="1" applyProtection="1">
      <alignment horizontal="center" vertical="top"/>
    </xf>
    <xf numFmtId="49" fontId="45" fillId="0" borderId="0" xfId="6" applyNumberFormat="1" applyFont="1" applyBorder="1" applyAlignment="1" applyProtection="1">
      <alignment horizontal="center" vertical="top"/>
    </xf>
    <xf numFmtId="0" fontId="49" fillId="0" borderId="0" xfId="6" applyFont="1" applyBorder="1" applyAlignment="1" applyProtection="1">
      <alignment horizontal="center" vertical="top"/>
    </xf>
    <xf numFmtId="4" fontId="49" fillId="0" borderId="0" xfId="6" applyNumberFormat="1" applyFont="1" applyBorder="1" applyAlignment="1" applyProtection="1">
      <alignment horizontal="right" vertical="top"/>
    </xf>
    <xf numFmtId="166" fontId="49" fillId="0" borderId="0" xfId="7" applyFont="1" applyBorder="1" applyAlignment="1" applyProtection="1">
      <alignment horizontal="center" vertical="top"/>
    </xf>
    <xf numFmtId="0" fontId="45" fillId="0" borderId="0" xfId="6" applyFont="1" applyBorder="1" applyAlignment="1" applyProtection="1">
      <alignment horizontal="center" vertical="top" wrapText="1"/>
    </xf>
    <xf numFmtId="4" fontId="45" fillId="0" borderId="0" xfId="6" applyNumberFormat="1" applyFont="1" applyBorder="1" applyAlignment="1" applyProtection="1">
      <alignment horizontal="right" vertical="top" wrapText="1"/>
    </xf>
    <xf numFmtId="0" fontId="45" fillId="0" borderId="0" xfId="6" applyFont="1" applyBorder="1" applyAlignment="1" applyProtection="1">
      <alignment horizontal="right" vertical="top" wrapText="1"/>
    </xf>
    <xf numFmtId="4" fontId="44" fillId="0" borderId="0" xfId="6" applyNumberFormat="1" applyFont="1" applyBorder="1" applyAlignment="1" applyProtection="1">
      <alignment horizontal="right" vertical="top"/>
    </xf>
    <xf numFmtId="167" fontId="44" fillId="0" borderId="0" xfId="6" applyNumberFormat="1" applyFont="1" applyBorder="1" applyAlignment="1" applyProtection="1">
      <alignment horizontal="center" vertical="top"/>
    </xf>
    <xf numFmtId="166" fontId="44" fillId="0" borderId="0" xfId="7" applyFont="1" applyBorder="1" applyAlignment="1" applyProtection="1">
      <alignment horizontal="center" vertical="top"/>
    </xf>
    <xf numFmtId="0" fontId="44" fillId="0" borderId="0" xfId="6" applyFont="1" applyBorder="1" applyAlignment="1" applyProtection="1">
      <alignment horizontal="center" vertical="top"/>
    </xf>
    <xf numFmtId="0" fontId="44" fillId="0" borderId="0" xfId="6" applyFont="1" applyBorder="1" applyAlignment="1" applyProtection="1">
      <alignment horizontal="justify" vertical="top"/>
    </xf>
    <xf numFmtId="49" fontId="48" fillId="0" borderId="0" xfId="6" applyNumberFormat="1" applyFont="1" applyFill="1" applyBorder="1" applyAlignment="1" applyProtection="1">
      <alignment horizontal="center" vertical="top"/>
    </xf>
    <xf numFmtId="0" fontId="47" fillId="0" borderId="0" xfId="6" applyNumberFormat="1" applyFont="1" applyFill="1" applyBorder="1" applyAlignment="1" applyProtection="1">
      <alignment horizontal="justify" vertical="top" wrapText="1"/>
    </xf>
    <xf numFmtId="167" fontId="4" fillId="0" borderId="0" xfId="6" applyNumberFormat="1" applyFont="1" applyFill="1" applyBorder="1" applyAlignment="1" applyProtection="1">
      <alignment horizontal="right" vertical="top" wrapText="1"/>
    </xf>
    <xf numFmtId="0" fontId="4" fillId="0" borderId="0" xfId="6" applyFont="1" applyFill="1" applyBorder="1" applyAlignment="1" applyProtection="1">
      <alignment horizontal="right" vertical="top" wrapText="1"/>
    </xf>
    <xf numFmtId="167" fontId="6" fillId="0" borderId="0" xfId="6" applyNumberFormat="1" applyFont="1" applyFill="1" applyBorder="1" applyAlignment="1" applyProtection="1">
      <alignment horizontal="center" vertical="top"/>
    </xf>
    <xf numFmtId="2" fontId="6" fillId="0" borderId="0" xfId="6" applyNumberFormat="1" applyFont="1" applyFill="1" applyBorder="1" applyAlignment="1" applyProtection="1">
      <alignment horizontal="center" vertical="top"/>
    </xf>
    <xf numFmtId="0" fontId="11" fillId="0" borderId="0" xfId="6" applyFont="1" applyFill="1" applyAlignment="1" applyProtection="1">
      <alignment vertical="top"/>
    </xf>
    <xf numFmtId="0" fontId="11" fillId="0" borderId="0" xfId="6" applyFont="1" applyFill="1" applyBorder="1" applyAlignment="1" applyProtection="1">
      <alignment vertical="top"/>
    </xf>
    <xf numFmtId="167" fontId="45" fillId="0" borderId="0" xfId="6" applyNumberFormat="1" applyFont="1" applyBorder="1" applyAlignment="1" applyProtection="1">
      <alignment horizontal="center" vertical="top" wrapText="1"/>
    </xf>
    <xf numFmtId="0" fontId="3" fillId="0" borderId="0" xfId="6" applyProtection="1"/>
    <xf numFmtId="167" fontId="44" fillId="0" borderId="0" xfId="6" applyNumberFormat="1" applyFont="1" applyAlignment="1" applyProtection="1">
      <alignment horizontal="center" vertical="top"/>
    </xf>
    <xf numFmtId="167" fontId="44" fillId="0" borderId="0" xfId="6" applyNumberFormat="1" applyFont="1" applyAlignment="1" applyProtection="1">
      <alignment horizontal="right" vertical="top"/>
    </xf>
    <xf numFmtId="49" fontId="45" fillId="0" borderId="0" xfId="6" applyNumberFormat="1" applyFont="1" applyAlignment="1" applyProtection="1">
      <alignment horizontal="center" vertical="top"/>
    </xf>
    <xf numFmtId="0" fontId="3" fillId="0" borderId="0" xfId="6" applyFont="1" applyFill="1" applyAlignment="1" applyProtection="1">
      <alignment vertical="top"/>
      <protection locked="0"/>
    </xf>
    <xf numFmtId="0" fontId="3" fillId="0" borderId="0" xfId="6" applyFont="1" applyFill="1" applyProtection="1">
      <protection locked="0"/>
    </xf>
    <xf numFmtId="0" fontId="30" fillId="0" borderId="0" xfId="6" applyFont="1" applyFill="1" applyAlignment="1" applyProtection="1">
      <protection locked="0"/>
    </xf>
    <xf numFmtId="0" fontId="3" fillId="0" borderId="0" xfId="6" applyFont="1" applyFill="1" applyBorder="1" applyProtection="1">
      <protection locked="0"/>
    </xf>
    <xf numFmtId="0" fontId="3" fillId="0" borderId="0" xfId="6" applyFont="1" applyFill="1" applyBorder="1" applyAlignment="1" applyProtection="1">
      <alignment vertical="top"/>
      <protection locked="0"/>
    </xf>
    <xf numFmtId="4" fontId="3" fillId="0" borderId="0" xfId="6" applyNumberFormat="1" applyFont="1" applyFill="1" applyBorder="1" applyProtection="1">
      <protection locked="0"/>
    </xf>
    <xf numFmtId="2" fontId="3" fillId="0" borderId="3" xfId="6" applyNumberFormat="1" applyFont="1" applyFill="1" applyBorder="1" applyAlignment="1" applyProtection="1">
      <protection locked="0"/>
    </xf>
    <xf numFmtId="0" fontId="3" fillId="0" borderId="0" xfId="6" applyFont="1" applyFill="1" applyBorder="1" applyAlignment="1" applyProtection="1">
      <protection locked="0"/>
    </xf>
    <xf numFmtId="169" fontId="14" fillId="0" borderId="0" xfId="9" applyFont="1" applyFill="1" applyBorder="1" applyAlignment="1" applyProtection="1">
      <alignment horizontal="right"/>
      <protection locked="0"/>
    </xf>
    <xf numFmtId="169" fontId="3" fillId="0" borderId="0" xfId="9" applyFont="1" applyFill="1" applyBorder="1" applyAlignment="1" applyProtection="1">
      <protection locked="0"/>
    </xf>
    <xf numFmtId="2" fontId="3" fillId="0" borderId="0" xfId="6" applyNumberFormat="1" applyFont="1" applyFill="1" applyBorder="1" applyAlignment="1" applyProtection="1">
      <protection locked="0"/>
    </xf>
    <xf numFmtId="2" fontId="3" fillId="0" borderId="0" xfId="9" applyNumberFormat="1" applyFont="1" applyFill="1" applyBorder="1" applyAlignment="1" applyProtection="1">
      <protection locked="0"/>
    </xf>
    <xf numFmtId="2" fontId="3" fillId="0" borderId="27" xfId="6" applyNumberFormat="1" applyFont="1" applyFill="1" applyBorder="1" applyAlignment="1" applyProtection="1">
      <protection locked="0"/>
    </xf>
    <xf numFmtId="49" fontId="3" fillId="0" borderId="0" xfId="0" applyNumberFormat="1" applyFont="1" applyFill="1" applyProtection="1"/>
    <xf numFmtId="0" fontId="3" fillId="0" borderId="0" xfId="0" applyFont="1" applyFill="1" applyProtection="1"/>
    <xf numFmtId="49" fontId="18" fillId="0" borderId="0" xfId="0" applyNumberFormat="1" applyFont="1" applyFill="1" applyAlignment="1" applyProtection="1">
      <alignment horizontal="left" vertical="top" wrapText="1"/>
    </xf>
    <xf numFmtId="0" fontId="2" fillId="0" borderId="0" xfId="0" applyFont="1" applyFill="1" applyProtection="1"/>
    <xf numFmtId="2" fontId="3" fillId="0" borderId="0" xfId="0" applyNumberFormat="1" applyFont="1" applyFill="1" applyProtection="1"/>
    <xf numFmtId="49" fontId="11" fillId="0" borderId="0" xfId="0" applyNumberFormat="1" applyFont="1" applyFill="1" applyAlignment="1" applyProtection="1">
      <alignment horizontal="right"/>
    </xf>
    <xf numFmtId="0" fontId="11" fillId="0" borderId="0" xfId="0" applyFont="1" applyFill="1" applyProtection="1"/>
    <xf numFmtId="49" fontId="3" fillId="0" borderId="0" xfId="0" applyNumberFormat="1" applyFont="1" applyFill="1" applyAlignment="1" applyProtection="1">
      <alignment horizontal="right" vertical="top"/>
    </xf>
    <xf numFmtId="0" fontId="3" fillId="0" borderId="0" xfId="0" applyFont="1" applyFill="1" applyBorder="1" applyAlignment="1" applyProtection="1">
      <alignment horizontal="justify" vertical="top" wrapText="1"/>
    </xf>
    <xf numFmtId="0" fontId="3" fillId="0" borderId="0" xfId="0" applyFont="1" applyFill="1" applyBorder="1" applyAlignment="1" applyProtection="1">
      <alignment horizontal="right" wrapText="1"/>
    </xf>
    <xf numFmtId="2" fontId="3" fillId="0" borderId="0" xfId="0" applyNumberFormat="1" applyFont="1" applyFill="1" applyBorder="1" applyAlignment="1" applyProtection="1">
      <alignment horizontal="right" wrapText="1"/>
    </xf>
    <xf numFmtId="49" fontId="11" fillId="0" borderId="0" xfId="0" applyNumberFormat="1" applyFont="1" applyFill="1" applyBorder="1" applyAlignment="1" applyProtection="1">
      <alignment horizontal="left" vertical="top"/>
    </xf>
    <xf numFmtId="0" fontId="3" fillId="0" borderId="0" xfId="0" applyFont="1" applyFill="1" applyBorder="1" applyAlignment="1" applyProtection="1">
      <alignment horizontal="justify" vertical="top"/>
    </xf>
    <xf numFmtId="49" fontId="5" fillId="0" borderId="0" xfId="0" applyNumberFormat="1" applyFont="1" applyFill="1" applyBorder="1" applyAlignment="1" applyProtection="1">
      <alignment horizontal="center" vertical="center" wrapText="1"/>
    </xf>
    <xf numFmtId="0" fontId="11" fillId="0" borderId="0" xfId="0" applyFont="1" applyFill="1" applyBorder="1" applyAlignment="1" applyProtection="1">
      <alignment horizontal="right" vertical="center" wrapText="1"/>
    </xf>
    <xf numFmtId="0" fontId="3" fillId="0" borderId="0" xfId="0" applyFont="1" applyFill="1" applyBorder="1" applyAlignment="1" applyProtection="1">
      <alignment horizontal="right" vertical="center" wrapText="1"/>
    </xf>
    <xf numFmtId="2" fontId="3" fillId="0" borderId="0" xfId="0" applyNumberFormat="1" applyFont="1" applyFill="1" applyBorder="1" applyAlignment="1" applyProtection="1">
      <alignment horizontal="right" vertical="center" wrapText="1"/>
    </xf>
    <xf numFmtId="0" fontId="13" fillId="0" borderId="0" xfId="0" applyFont="1" applyFill="1" applyBorder="1" applyAlignment="1" applyProtection="1">
      <alignment vertical="center"/>
    </xf>
    <xf numFmtId="49" fontId="3" fillId="0" borderId="3" xfId="0" applyNumberFormat="1" applyFont="1" applyFill="1" applyBorder="1" applyAlignment="1" applyProtection="1">
      <alignment horizontal="right" vertical="top"/>
    </xf>
    <xf numFmtId="0" fontId="3" fillId="0" borderId="3" xfId="0" applyFont="1" applyFill="1" applyBorder="1" applyAlignment="1" applyProtection="1">
      <alignment horizontal="justify" vertical="top" wrapText="1"/>
    </xf>
    <xf numFmtId="0" fontId="3" fillId="0" borderId="3" xfId="0" applyFont="1" applyFill="1" applyBorder="1" applyAlignment="1" applyProtection="1">
      <alignment horizontal="right" wrapText="1"/>
    </xf>
    <xf numFmtId="2" fontId="3" fillId="0" borderId="3" xfId="0" applyNumberFormat="1" applyFont="1" applyFill="1" applyBorder="1" applyAlignment="1" applyProtection="1">
      <alignment horizontal="right" wrapText="1"/>
    </xf>
    <xf numFmtId="49" fontId="14" fillId="0" borderId="0" xfId="0" applyNumberFormat="1" applyFont="1" applyFill="1" applyBorder="1" applyAlignment="1" applyProtection="1">
      <alignment horizontal="center" vertical="top" wrapText="1"/>
    </xf>
    <xf numFmtId="0" fontId="3" fillId="0" borderId="0" xfId="0" applyFont="1" applyFill="1" applyBorder="1" applyAlignment="1" applyProtection="1">
      <alignment horizontal="right" vertical="top" wrapText="1"/>
    </xf>
    <xf numFmtId="0" fontId="13" fillId="0" borderId="0" xfId="0" applyFont="1" applyFill="1" applyBorder="1" applyAlignment="1" applyProtection="1">
      <alignment horizontal="left" vertical="center" wrapText="1"/>
    </xf>
    <xf numFmtId="49" fontId="14" fillId="0" borderId="3" xfId="0" applyNumberFormat="1" applyFont="1" applyFill="1" applyBorder="1" applyAlignment="1" applyProtection="1">
      <alignment horizontal="center" vertical="top" wrapText="1"/>
    </xf>
    <xf numFmtId="0" fontId="3" fillId="0" borderId="3" xfId="0" applyFont="1" applyFill="1" applyBorder="1" applyAlignment="1" applyProtection="1">
      <alignment horizontal="right" vertical="top" wrapText="1"/>
    </xf>
    <xf numFmtId="0" fontId="18" fillId="0" borderId="0" xfId="0" applyFont="1" applyFill="1" applyBorder="1" applyAlignment="1" applyProtection="1">
      <alignment horizontal="right" vertical="center" wrapText="1"/>
    </xf>
    <xf numFmtId="0" fontId="2" fillId="0" borderId="0" xfId="0" applyFont="1" applyFill="1" applyBorder="1" applyAlignment="1" applyProtection="1">
      <alignment horizontal="right" vertical="center" wrapText="1"/>
    </xf>
    <xf numFmtId="2" fontId="2" fillId="0" borderId="0" xfId="0" applyNumberFormat="1" applyFont="1" applyFill="1" applyBorder="1" applyAlignment="1" applyProtection="1">
      <alignment horizontal="right" vertical="center" wrapText="1"/>
    </xf>
    <xf numFmtId="0" fontId="15" fillId="0" borderId="0" xfId="0" applyFont="1" applyFill="1" applyBorder="1" applyAlignment="1" applyProtection="1">
      <alignment vertical="center"/>
    </xf>
    <xf numFmtId="2" fontId="2" fillId="0" borderId="0" xfId="0" applyNumberFormat="1" applyFont="1" applyFill="1" applyBorder="1" applyAlignment="1" applyProtection="1">
      <alignment horizontal="right" wrapText="1"/>
    </xf>
    <xf numFmtId="0" fontId="3" fillId="0" borderId="0" xfId="0" applyFont="1" applyFill="1" applyBorder="1" applyAlignment="1" applyProtection="1">
      <alignment horizontal="justify" wrapText="1"/>
    </xf>
    <xf numFmtId="0" fontId="10" fillId="0" borderId="0" xfId="0" applyFont="1" applyFill="1" applyBorder="1" applyAlignment="1" applyProtection="1">
      <alignment horizontal="justify" vertical="top" wrapText="1"/>
    </xf>
    <xf numFmtId="0" fontId="5" fillId="0" borderId="0" xfId="0" applyFont="1" applyFill="1" applyBorder="1" applyAlignment="1" applyProtection="1">
      <alignment horizontal="center" vertical="top" wrapText="1"/>
    </xf>
    <xf numFmtId="0" fontId="3" fillId="0" borderId="0" xfId="0" applyFont="1" applyFill="1" applyBorder="1" applyAlignment="1" applyProtection="1">
      <alignment wrapText="1"/>
    </xf>
    <xf numFmtId="2" fontId="3" fillId="0" borderId="0" xfId="0" applyNumberFormat="1" applyFont="1" applyFill="1" applyBorder="1" applyAlignment="1" applyProtection="1">
      <alignment horizontal="left" vertical="top" wrapText="1"/>
    </xf>
    <xf numFmtId="0" fontId="13" fillId="0" borderId="0" xfId="0" applyFont="1" applyFill="1" applyBorder="1" applyProtection="1"/>
    <xf numFmtId="0" fontId="15" fillId="0" borderId="0" xfId="0" applyFont="1" applyFill="1" applyBorder="1" applyAlignment="1" applyProtection="1">
      <alignment horizontal="left" vertical="center" wrapText="1"/>
    </xf>
    <xf numFmtId="49" fontId="3" fillId="0" borderId="0" xfId="0" applyNumberFormat="1" applyFont="1" applyFill="1" applyBorder="1" applyAlignment="1" applyProtection="1">
      <alignment horizontal="right" vertical="top"/>
    </xf>
    <xf numFmtId="49" fontId="5" fillId="0" borderId="0" xfId="0" applyNumberFormat="1" applyFont="1" applyFill="1" applyBorder="1" applyAlignment="1" applyProtection="1">
      <alignment horizontal="center" vertical="top" wrapText="1"/>
    </xf>
    <xf numFmtId="0" fontId="8" fillId="0" borderId="0" xfId="0" applyFont="1" applyFill="1" applyBorder="1" applyProtection="1"/>
    <xf numFmtId="0" fontId="11" fillId="0" borderId="0" xfId="0" applyFont="1" applyFill="1" applyBorder="1" applyAlignment="1" applyProtection="1">
      <alignment horizontal="left" wrapText="1"/>
    </xf>
    <xf numFmtId="0" fontId="12" fillId="0" borderId="0" xfId="0" applyFont="1" applyFill="1" applyBorder="1" applyProtection="1"/>
    <xf numFmtId="49" fontId="5" fillId="0" borderId="0" xfId="0" applyNumberFormat="1" applyFont="1" applyFill="1" applyBorder="1" applyAlignment="1" applyProtection="1">
      <alignment horizontal="right" wrapText="1"/>
    </xf>
    <xf numFmtId="0" fontId="11" fillId="0" borderId="0" xfId="0" applyFont="1" applyFill="1" applyBorder="1" applyAlignment="1" applyProtection="1"/>
    <xf numFmtId="49" fontId="5" fillId="0" borderId="3" xfId="0" applyNumberFormat="1" applyFont="1" applyFill="1" applyBorder="1" applyAlignment="1" applyProtection="1">
      <alignment horizontal="right" wrapText="1"/>
    </xf>
    <xf numFmtId="0" fontId="11" fillId="0" borderId="3" xfId="0" applyFont="1" applyFill="1" applyBorder="1" applyAlignment="1" applyProtection="1"/>
    <xf numFmtId="49" fontId="5" fillId="0" borderId="0" xfId="0" applyNumberFormat="1" applyFont="1" applyFill="1" applyBorder="1" applyAlignment="1" applyProtection="1">
      <alignment horizontal="center"/>
    </xf>
    <xf numFmtId="0" fontId="5" fillId="0" borderId="0" xfId="0" applyFont="1" applyFill="1" applyBorder="1" applyAlignment="1" applyProtection="1"/>
    <xf numFmtId="0" fontId="5" fillId="0" borderId="0" xfId="0" applyFont="1" applyFill="1" applyBorder="1" applyAlignment="1" applyProtection="1">
      <alignment horizontal="right"/>
    </xf>
    <xf numFmtId="49" fontId="5" fillId="0" borderId="2" xfId="0" applyNumberFormat="1" applyFont="1" applyFill="1" applyBorder="1" applyAlignment="1" applyProtection="1">
      <alignment horizontal="center" vertical="center" wrapText="1"/>
    </xf>
    <xf numFmtId="0" fontId="11" fillId="0" borderId="2" xfId="0" applyFont="1" applyFill="1" applyBorder="1" applyAlignment="1" applyProtection="1">
      <alignment horizontal="right" vertical="center" wrapText="1"/>
    </xf>
    <xf numFmtId="0" fontId="3" fillId="0" borderId="2" xfId="0" applyFont="1" applyFill="1" applyBorder="1" applyAlignment="1" applyProtection="1">
      <alignment horizontal="right" vertical="center" wrapText="1"/>
    </xf>
    <xf numFmtId="2" fontId="3" fillId="0" borderId="2" xfId="0" applyNumberFormat="1" applyFont="1" applyFill="1" applyBorder="1" applyAlignment="1" applyProtection="1">
      <alignment horizontal="right" vertical="center" wrapText="1"/>
    </xf>
    <xf numFmtId="0" fontId="2" fillId="0" borderId="0" xfId="0" applyFont="1" applyFill="1" applyBorder="1" applyAlignment="1" applyProtection="1">
      <alignment horizontal="justify" vertical="top" wrapText="1"/>
    </xf>
    <xf numFmtId="0" fontId="2" fillId="0" borderId="0" xfId="0" applyFont="1" applyFill="1" applyBorder="1" applyAlignment="1" applyProtection="1">
      <alignment horizontal="right" wrapText="1"/>
    </xf>
    <xf numFmtId="0" fontId="3" fillId="0" borderId="0" xfId="0" applyFont="1" applyFill="1" applyBorder="1" applyAlignment="1" applyProtection="1">
      <alignment horizontal="left" wrapText="1"/>
    </xf>
    <xf numFmtId="49" fontId="3" fillId="0" borderId="0" xfId="0" applyNumberFormat="1" applyFont="1" applyFill="1" applyBorder="1" applyProtection="1"/>
    <xf numFmtId="0" fontId="2" fillId="0" borderId="0" xfId="0" applyFont="1" applyFill="1" applyBorder="1" applyProtection="1"/>
    <xf numFmtId="2" fontId="2" fillId="0" borderId="0" xfId="0" applyNumberFormat="1" applyFont="1" applyFill="1" applyBorder="1" applyProtection="1"/>
    <xf numFmtId="0" fontId="3" fillId="0" borderId="0" xfId="0" applyNumberFormat="1" applyFont="1" applyFill="1" applyBorder="1" applyAlignment="1" applyProtection="1">
      <alignment horizontal="justify" vertical="top" wrapText="1"/>
    </xf>
    <xf numFmtId="49" fontId="13" fillId="0" borderId="0" xfId="0" applyNumberFormat="1" applyFont="1" applyFill="1" applyBorder="1" applyAlignment="1" applyProtection="1">
      <alignment horizontal="left" vertical="center" wrapText="1"/>
    </xf>
    <xf numFmtId="0" fontId="14" fillId="0" borderId="0" xfId="1" applyNumberFormat="1" applyFont="1" applyFill="1" applyBorder="1" applyAlignment="1" applyProtection="1">
      <alignment horizontal="left" wrapText="1"/>
    </xf>
    <xf numFmtId="49" fontId="13" fillId="0" borderId="0" xfId="0" applyNumberFormat="1" applyFont="1" applyFill="1" applyBorder="1" applyAlignment="1" applyProtection="1">
      <alignment horizontal="right" vertical="top" wrapText="1"/>
    </xf>
    <xf numFmtId="0" fontId="3" fillId="0" borderId="0" xfId="0" applyFont="1" applyFill="1" applyBorder="1" applyAlignment="1" applyProtection="1">
      <alignment vertical="top" wrapText="1"/>
    </xf>
    <xf numFmtId="4" fontId="3" fillId="0" borderId="0" xfId="0" applyNumberFormat="1" applyFont="1" applyFill="1" applyBorder="1" applyAlignment="1" applyProtection="1">
      <alignment horizontal="right" vertical="top" wrapText="1"/>
    </xf>
    <xf numFmtId="0" fontId="16" fillId="0" borderId="0" xfId="0" applyFont="1" applyFill="1" applyProtection="1"/>
    <xf numFmtId="0" fontId="17" fillId="0" borderId="0" xfId="0" applyFont="1" applyFill="1" applyBorder="1" applyAlignment="1" applyProtection="1">
      <alignment horizontal="right" vertical="top" wrapText="1"/>
    </xf>
    <xf numFmtId="0" fontId="18" fillId="0" borderId="0" xfId="0" applyFont="1" applyFill="1" applyBorder="1" applyAlignment="1" applyProtection="1">
      <alignment horizontal="right" vertical="top" wrapText="1"/>
    </xf>
    <xf numFmtId="0" fontId="3" fillId="0" borderId="0" xfId="0" applyFont="1" applyFill="1" applyAlignment="1" applyProtection="1">
      <alignment vertical="top" wrapText="1"/>
    </xf>
    <xf numFmtId="4" fontId="3" fillId="0" borderId="0" xfId="0" applyNumberFormat="1" applyFont="1" applyFill="1" applyAlignment="1" applyProtection="1">
      <alignment horizontal="right" vertical="top" wrapText="1"/>
    </xf>
    <xf numFmtId="0" fontId="3" fillId="0" borderId="0" xfId="0" applyFont="1" applyFill="1" applyBorder="1" applyProtection="1"/>
    <xf numFmtId="2" fontId="3" fillId="0" borderId="0" xfId="0" applyNumberFormat="1" applyFont="1" applyFill="1" applyBorder="1" applyProtection="1"/>
    <xf numFmtId="49" fontId="14" fillId="0" borderId="0" xfId="0" applyNumberFormat="1" applyFont="1" applyFill="1" applyBorder="1" applyAlignment="1" applyProtection="1">
      <alignment horizontal="right" vertical="top" wrapText="1"/>
    </xf>
    <xf numFmtId="0" fontId="7" fillId="0" borderId="0" xfId="0" applyFont="1" applyFill="1" applyBorder="1" applyProtection="1"/>
    <xf numFmtId="49" fontId="14" fillId="0" borderId="3" xfId="0" applyNumberFormat="1" applyFont="1" applyFill="1" applyBorder="1" applyAlignment="1" applyProtection="1">
      <alignment horizontal="right" vertical="top" wrapText="1"/>
    </xf>
    <xf numFmtId="0" fontId="3" fillId="0" borderId="3" xfId="0" applyFont="1" applyFill="1" applyBorder="1" applyAlignment="1" applyProtection="1">
      <alignment horizontal="left" wrapText="1"/>
    </xf>
    <xf numFmtId="49" fontId="4" fillId="0" borderId="0" xfId="0" applyNumberFormat="1" applyFont="1" applyFill="1" applyBorder="1" applyAlignment="1" applyProtection="1">
      <alignment horizontal="center" vertical="top" wrapText="1"/>
    </xf>
    <xf numFmtId="0" fontId="9" fillId="0" borderId="5" xfId="0" applyFont="1" applyFill="1" applyBorder="1" applyProtection="1"/>
    <xf numFmtId="0" fontId="6" fillId="0" borderId="5" xfId="0" applyFont="1" applyFill="1" applyBorder="1" applyAlignment="1" applyProtection="1">
      <alignment horizontal="right" wrapText="1"/>
    </xf>
    <xf numFmtId="164" fontId="6" fillId="0" borderId="5" xfId="0" applyNumberFormat="1" applyFont="1" applyFill="1" applyBorder="1" applyAlignment="1" applyProtection="1">
      <alignment horizontal="right" wrapText="1"/>
    </xf>
    <xf numFmtId="0" fontId="6" fillId="0" borderId="0" xfId="0" applyFont="1" applyFill="1" applyBorder="1" applyAlignment="1" applyProtection="1">
      <alignment horizontal="justify" vertical="top" wrapText="1"/>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right" wrapText="1"/>
    </xf>
    <xf numFmtId="164" fontId="6" fillId="0" borderId="0" xfId="0" applyNumberFormat="1" applyFont="1" applyFill="1" applyBorder="1" applyAlignment="1" applyProtection="1">
      <alignment horizontal="right" wrapText="1"/>
    </xf>
    <xf numFmtId="49" fontId="4" fillId="0" borderId="0" xfId="0" applyNumberFormat="1" applyFont="1" applyFill="1" applyBorder="1" applyAlignment="1" applyProtection="1">
      <alignment horizontal="right" wrapText="1"/>
    </xf>
    <xf numFmtId="0" fontId="4" fillId="0" borderId="3" xfId="0" applyFont="1" applyFill="1" applyBorder="1" applyAlignment="1" applyProtection="1">
      <alignment horizontal="left" wrapText="1"/>
    </xf>
    <xf numFmtId="0" fontId="6" fillId="0" borderId="3" xfId="0" applyFont="1" applyFill="1" applyBorder="1" applyAlignment="1" applyProtection="1">
      <alignment horizontal="right" wrapText="1"/>
    </xf>
    <xf numFmtId="49" fontId="4" fillId="0" borderId="0" xfId="0" applyNumberFormat="1" applyFont="1" applyFill="1" applyBorder="1" applyAlignment="1" applyProtection="1">
      <alignment horizontal="center"/>
    </xf>
    <xf numFmtId="2" fontId="2" fillId="0" borderId="0" xfId="0" applyNumberFormat="1" applyFont="1" applyFill="1" applyProtection="1"/>
    <xf numFmtId="164" fontId="3" fillId="0" borderId="0" xfId="0" applyNumberFormat="1" applyFont="1" applyFill="1" applyBorder="1" applyAlignment="1" applyProtection="1">
      <alignment horizontal="right" wrapText="1"/>
      <protection locked="0"/>
    </xf>
    <xf numFmtId="0" fontId="3" fillId="0" borderId="0" xfId="0" applyFont="1" applyFill="1" applyProtection="1">
      <protection locked="0"/>
    </xf>
    <xf numFmtId="0" fontId="2" fillId="0" borderId="0" xfId="0" applyFont="1" applyFill="1" applyProtection="1">
      <protection locked="0"/>
    </xf>
    <xf numFmtId="164" fontId="3" fillId="0" borderId="3" xfId="0" applyNumberFormat="1" applyFont="1" applyFill="1" applyBorder="1" applyAlignment="1" applyProtection="1">
      <alignment horizontal="right" wrapText="1"/>
      <protection locked="0"/>
    </xf>
    <xf numFmtId="164" fontId="2" fillId="0" borderId="0" xfId="0" applyNumberFormat="1" applyFont="1" applyFill="1" applyBorder="1" applyAlignment="1" applyProtection="1">
      <alignment horizontal="right" vertical="center" wrapText="1"/>
      <protection locked="0"/>
    </xf>
    <xf numFmtId="0" fontId="5" fillId="0" borderId="0" xfId="0" applyFont="1" applyFill="1" applyBorder="1" applyAlignment="1" applyProtection="1">
      <alignment horizontal="right"/>
      <protection locked="0"/>
    </xf>
    <xf numFmtId="164" fontId="2" fillId="0" borderId="0" xfId="0" applyNumberFormat="1" applyFont="1" applyFill="1" applyBorder="1" applyAlignment="1" applyProtection="1">
      <alignment horizontal="right" wrapText="1"/>
      <protection locked="0"/>
    </xf>
    <xf numFmtId="0" fontId="2" fillId="0" borderId="0" xfId="0" applyFont="1" applyFill="1" applyBorder="1" applyProtection="1">
      <protection locked="0"/>
    </xf>
    <xf numFmtId="164" fontId="3" fillId="0" borderId="0" xfId="0" applyNumberFormat="1" applyFont="1" applyFill="1" applyBorder="1" applyAlignment="1" applyProtection="1">
      <alignment vertical="top" wrapText="1"/>
      <protection locked="0"/>
    </xf>
    <xf numFmtId="164" fontId="3" fillId="0" borderId="0" xfId="0" applyNumberFormat="1" applyFont="1" applyFill="1" applyAlignment="1" applyProtection="1">
      <alignment horizontal="right" vertical="top" wrapText="1"/>
      <protection locked="0"/>
    </xf>
    <xf numFmtId="0" fontId="3" fillId="0" borderId="0" xfId="0" applyFont="1" applyFill="1" applyBorder="1" applyProtection="1">
      <protection locked="0"/>
    </xf>
    <xf numFmtId="0" fontId="38" fillId="0" borderId="6" xfId="2" applyFont="1" applyBorder="1" applyAlignment="1" applyProtection="1">
      <alignment horizontal="center" vertical="center" wrapText="1"/>
    </xf>
    <xf numFmtId="49" fontId="38" fillId="0" borderId="6" xfId="2" applyNumberFormat="1" applyFont="1" applyBorder="1" applyAlignment="1" applyProtection="1">
      <alignment vertical="top" wrapText="1"/>
    </xf>
    <xf numFmtId="2" fontId="38" fillId="0" borderId="6" xfId="2" applyNumberFormat="1" applyFont="1" applyBorder="1" applyAlignment="1" applyProtection="1">
      <alignment horizontal="center" wrapText="1"/>
    </xf>
    <xf numFmtId="165" fontId="38" fillId="0" borderId="9" xfId="2" applyNumberFormat="1" applyFont="1" applyBorder="1" applyAlignment="1" applyProtection="1">
      <alignment horizontal="center"/>
    </xf>
    <xf numFmtId="4" fontId="38" fillId="0" borderId="7" xfId="2" applyNumberFormat="1" applyFont="1" applyBorder="1" applyAlignment="1" applyProtection="1">
      <alignment horizontal="right" wrapText="1"/>
    </xf>
    <xf numFmtId="0" fontId="30" fillId="0" borderId="0" xfId="2" applyFont="1" applyProtection="1"/>
    <xf numFmtId="0" fontId="22" fillId="0" borderId="0" xfId="2" applyProtection="1"/>
    <xf numFmtId="0" fontId="28" fillId="0" borderId="16" xfId="2" applyFont="1" applyBorder="1" applyAlignment="1" applyProtection="1">
      <alignment horizontal="center" vertical="center"/>
    </xf>
    <xf numFmtId="0" fontId="27" fillId="0" borderId="13" xfId="2" applyFont="1" applyBorder="1" applyAlignment="1" applyProtection="1">
      <alignment vertical="center" wrapText="1"/>
    </xf>
    <xf numFmtId="0" fontId="27" fillId="0" borderId="0" xfId="2" applyFont="1" applyProtection="1"/>
    <xf numFmtId="0" fontId="24" fillId="0" borderId="6" xfId="2" applyFont="1" applyBorder="1" applyAlignment="1" applyProtection="1">
      <alignment horizontal="center" vertical="center" wrapText="1"/>
    </xf>
    <xf numFmtId="2" fontId="38" fillId="0" borderId="12" xfId="2" applyNumberFormat="1" applyFont="1" applyBorder="1" applyAlignment="1" applyProtection="1">
      <alignment horizontal="center" wrapText="1"/>
    </xf>
    <xf numFmtId="165" fontId="38" fillId="0" borderId="19" xfId="2" applyNumberFormat="1" applyFont="1" applyBorder="1" applyAlignment="1" applyProtection="1">
      <alignment horizontal="center"/>
    </xf>
    <xf numFmtId="0" fontId="28" fillId="0" borderId="13" xfId="2" applyFont="1" applyBorder="1" applyAlignment="1" applyProtection="1">
      <alignment wrapText="1"/>
    </xf>
    <xf numFmtId="0" fontId="27" fillId="0" borderId="14" xfId="2" applyFont="1" applyBorder="1" applyAlignment="1" applyProtection="1">
      <alignment horizontal="center" vertical="center"/>
    </xf>
    <xf numFmtId="0" fontId="27" fillId="0" borderId="0" xfId="2" applyFont="1" applyAlignment="1" applyProtection="1">
      <alignment horizontal="center"/>
    </xf>
    <xf numFmtId="4" fontId="27" fillId="0" borderId="18" xfId="3" applyNumberFormat="1" applyBorder="1" applyAlignment="1" applyProtection="1">
      <alignment horizontal="right"/>
    </xf>
    <xf numFmtId="0" fontId="7" fillId="0" borderId="16" xfId="3" applyFont="1" applyBorder="1" applyAlignment="1" applyProtection="1">
      <alignment vertical="top" wrapText="1"/>
    </xf>
    <xf numFmtId="0" fontId="28" fillId="0" borderId="16" xfId="3" applyFont="1" applyBorder="1" applyAlignment="1" applyProtection="1">
      <alignment horizontal="center"/>
    </xf>
    <xf numFmtId="4" fontId="28" fillId="0" borderId="16" xfId="3" applyNumberFormat="1" applyFont="1" applyBorder="1" applyAlignment="1" applyProtection="1">
      <alignment horizontal="center"/>
    </xf>
    <xf numFmtId="4" fontId="27" fillId="0" borderId="16" xfId="3" applyNumberFormat="1" applyBorder="1" applyProtection="1"/>
    <xf numFmtId="0" fontId="35" fillId="0" borderId="15" xfId="3" quotePrefix="1" applyFont="1" applyBorder="1" applyAlignment="1" applyProtection="1">
      <alignment vertical="top" wrapText="1"/>
    </xf>
    <xf numFmtId="0" fontId="28" fillId="0" borderId="15" xfId="3" applyFont="1" applyBorder="1" applyAlignment="1" applyProtection="1">
      <alignment horizontal="center"/>
    </xf>
    <xf numFmtId="4" fontId="28" fillId="0" borderId="15" xfId="3" applyNumberFormat="1" applyFont="1" applyBorder="1" applyAlignment="1" applyProtection="1">
      <alignment horizontal="center"/>
    </xf>
    <xf numFmtId="4" fontId="27" fillId="0" borderId="15" xfId="3" applyNumberFormat="1" applyBorder="1" applyProtection="1"/>
    <xf numFmtId="0" fontId="33" fillId="0" borderId="15" xfId="3" applyFont="1" applyBorder="1" applyAlignment="1" applyProtection="1">
      <alignment vertical="top" wrapText="1"/>
    </xf>
    <xf numFmtId="0" fontId="31" fillId="0" borderId="15" xfId="3" quotePrefix="1" applyFont="1" applyBorder="1" applyAlignment="1" applyProtection="1">
      <alignment vertical="top" wrapText="1"/>
    </xf>
    <xf numFmtId="0" fontId="28" fillId="0" borderId="15" xfId="4" applyFont="1" applyBorder="1" applyAlignment="1" applyProtection="1">
      <alignment horizontal="center"/>
    </xf>
    <xf numFmtId="4" fontId="28" fillId="0" borderId="15" xfId="4" applyNumberFormat="1" applyFont="1" applyBorder="1" applyAlignment="1" applyProtection="1">
      <alignment horizontal="center"/>
    </xf>
    <xf numFmtId="4" fontId="27" fillId="0" borderId="15" xfId="4" applyNumberFormat="1" applyBorder="1" applyProtection="1"/>
    <xf numFmtId="0" fontId="3" fillId="0" borderId="15" xfId="2" applyFont="1" applyBorder="1" applyAlignment="1" applyProtection="1">
      <alignment horizontal="center"/>
    </xf>
    <xf numFmtId="4" fontId="30" fillId="0" borderId="15" xfId="2" applyNumberFormat="1" applyFont="1" applyBorder="1" applyProtection="1"/>
    <xf numFmtId="4" fontId="29" fillId="0" borderId="15" xfId="2" applyNumberFormat="1" applyFont="1" applyBorder="1" applyProtection="1"/>
    <xf numFmtId="0" fontId="34" fillId="0" borderId="15" xfId="3" quotePrefix="1" applyFont="1" applyBorder="1" applyAlignment="1" applyProtection="1">
      <alignment vertical="top" wrapText="1"/>
    </xf>
    <xf numFmtId="0" fontId="26" fillId="0" borderId="14" xfId="3" applyFont="1" applyBorder="1" applyAlignment="1" applyProtection="1">
      <alignment vertical="top" wrapText="1"/>
    </xf>
    <xf numFmtId="0" fontId="28" fillId="0" borderId="14" xfId="3" applyFont="1" applyBorder="1" applyAlignment="1" applyProtection="1">
      <alignment horizontal="center"/>
    </xf>
    <xf numFmtId="4" fontId="28" fillId="0" borderId="14" xfId="3" applyNumberFormat="1" applyFont="1" applyBorder="1" applyAlignment="1" applyProtection="1">
      <alignment horizontal="center"/>
    </xf>
    <xf numFmtId="4" fontId="27" fillId="0" borderId="14" xfId="3" applyNumberFormat="1" applyBorder="1" applyProtection="1"/>
    <xf numFmtId="0" fontId="27" fillId="0" borderId="13" xfId="2" applyFont="1" applyBorder="1" applyAlignment="1" applyProtection="1">
      <alignment wrapText="1"/>
    </xf>
    <xf numFmtId="4" fontId="27" fillId="0" borderId="13" xfId="3" applyNumberFormat="1" applyBorder="1" applyProtection="1"/>
    <xf numFmtId="0" fontId="7" fillId="0" borderId="13" xfId="2" applyFont="1" applyBorder="1" applyAlignment="1" applyProtection="1">
      <alignment wrapText="1"/>
    </xf>
    <xf numFmtId="0" fontId="27" fillId="0" borderId="13" xfId="2" applyFont="1" applyBorder="1" applyAlignment="1" applyProtection="1">
      <alignment horizontal="center"/>
    </xf>
    <xf numFmtId="4" fontId="27" fillId="0" borderId="13" xfId="4" applyNumberFormat="1" applyBorder="1" applyProtection="1"/>
    <xf numFmtId="0" fontId="7" fillId="0" borderId="13" xfId="2" applyFont="1" applyBorder="1" applyProtection="1">
      <protection locked="0"/>
    </xf>
    <xf numFmtId="4" fontId="28" fillId="0" borderId="16" xfId="3" applyNumberFormat="1" applyFont="1" applyBorder="1" applyProtection="1">
      <protection locked="0"/>
    </xf>
    <xf numFmtId="4" fontId="28" fillId="0" borderId="15" xfId="3" applyNumberFormat="1" applyFont="1" applyBorder="1" applyProtection="1">
      <protection locked="0"/>
    </xf>
    <xf numFmtId="4" fontId="28" fillId="0" borderId="15" xfId="4" applyNumberFormat="1" applyFont="1" applyBorder="1" applyProtection="1">
      <protection locked="0"/>
    </xf>
    <xf numFmtId="4" fontId="29" fillId="0" borderId="15" xfId="2" applyNumberFormat="1" applyFont="1" applyBorder="1" applyProtection="1">
      <protection locked="0"/>
    </xf>
    <xf numFmtId="4" fontId="28" fillId="0" borderId="14" xfId="3" applyNumberFormat="1" applyFont="1" applyBorder="1" applyProtection="1">
      <protection locked="0"/>
    </xf>
    <xf numFmtId="4" fontId="27" fillId="0" borderId="13" xfId="2" applyNumberFormat="1" applyFont="1" applyBorder="1" applyProtection="1">
      <protection locked="0"/>
    </xf>
    <xf numFmtId="1" fontId="38" fillId="0" borderId="9" xfId="2" applyNumberFormat="1" applyFont="1" applyBorder="1" applyAlignment="1" applyProtection="1">
      <alignment horizontal="center"/>
    </xf>
    <xf numFmtId="4" fontId="38" fillId="0" borderId="9" xfId="2" applyNumberFormat="1" applyFont="1" applyBorder="1" applyAlignment="1" applyProtection="1">
      <alignment horizontal="center"/>
    </xf>
    <xf numFmtId="0" fontId="28" fillId="0" borderId="13" xfId="2" applyFont="1" applyBorder="1" applyAlignment="1" applyProtection="1">
      <alignment vertical="center" wrapText="1"/>
    </xf>
    <xf numFmtId="0" fontId="24" fillId="0" borderId="11" xfId="2" applyFont="1" applyBorder="1" applyAlignment="1" applyProtection="1">
      <alignment horizontal="center" vertical="center" wrapText="1"/>
    </xf>
    <xf numFmtId="0" fontId="28" fillId="0" borderId="14" xfId="2" applyFont="1" applyBorder="1" applyAlignment="1" applyProtection="1">
      <alignment vertical="center" wrapText="1"/>
    </xf>
    <xf numFmtId="2" fontId="38" fillId="0" borderId="11" xfId="2" applyNumberFormat="1" applyFont="1" applyBorder="1" applyAlignment="1" applyProtection="1">
      <alignment horizontal="center" wrapText="1"/>
    </xf>
    <xf numFmtId="4" fontId="38" fillId="0" borderId="23" xfId="2" applyNumberFormat="1" applyFont="1" applyBorder="1" applyAlignment="1" applyProtection="1">
      <alignment horizontal="center"/>
    </xf>
    <xf numFmtId="0" fontId="24" fillId="0" borderId="12" xfId="2" applyFont="1" applyBorder="1" applyAlignment="1" applyProtection="1">
      <alignment horizontal="center" vertical="center" wrapText="1"/>
    </xf>
    <xf numFmtId="4" fontId="38" fillId="0" borderId="19" xfId="2" applyNumberFormat="1" applyFont="1" applyBorder="1" applyAlignment="1" applyProtection="1">
      <alignment horizontal="center"/>
    </xf>
    <xf numFmtId="49" fontId="38" fillId="0" borderId="0" xfId="2" applyNumberFormat="1" applyFont="1" applyBorder="1" applyAlignment="1" applyProtection="1">
      <alignment vertical="top" wrapText="1"/>
    </xf>
    <xf numFmtId="165" fontId="38" fillId="0" borderId="23" xfId="2" applyNumberFormat="1" applyFont="1" applyBorder="1" applyAlignment="1" applyProtection="1">
      <alignment horizontal="center"/>
    </xf>
    <xf numFmtId="4" fontId="38" fillId="0" borderId="17" xfId="2" applyNumberFormat="1" applyFont="1" applyBorder="1" applyAlignment="1" applyProtection="1">
      <alignment horizontal="right" wrapText="1"/>
    </xf>
    <xf numFmtId="49" fontId="38" fillId="0" borderId="18" xfId="2" applyNumberFormat="1" applyFont="1" applyBorder="1" applyAlignment="1" applyProtection="1">
      <alignment vertical="top" wrapText="1"/>
    </xf>
    <xf numFmtId="2" fontId="38" fillId="0" borderId="13" xfId="2" applyNumberFormat="1" applyFont="1" applyBorder="1" applyAlignment="1" applyProtection="1">
      <alignment horizontal="center" wrapText="1"/>
    </xf>
    <xf numFmtId="4" fontId="38" fillId="0" borderId="13" xfId="2" applyNumberFormat="1" applyFont="1" applyBorder="1" applyAlignment="1" applyProtection="1">
      <alignment horizontal="center"/>
    </xf>
    <xf numFmtId="4" fontId="27" fillId="0" borderId="16" xfId="2" applyNumberFormat="1" applyFont="1" applyBorder="1" applyProtection="1"/>
    <xf numFmtId="0" fontId="24" fillId="0" borderId="14" xfId="2" applyFont="1" applyBorder="1" applyAlignment="1" applyProtection="1">
      <alignment horizontal="center" vertical="center" wrapText="1"/>
    </xf>
    <xf numFmtId="49" fontId="38" fillId="0" borderId="13" xfId="2" applyNumberFormat="1" applyFont="1" applyBorder="1" applyAlignment="1" applyProtection="1">
      <alignment vertical="top" wrapText="1"/>
    </xf>
    <xf numFmtId="2" fontId="38" fillId="0" borderId="15" xfId="2" applyNumberFormat="1" applyFont="1" applyBorder="1" applyAlignment="1" applyProtection="1">
      <alignment horizontal="center" wrapText="1"/>
    </xf>
    <xf numFmtId="3" fontId="38" fillId="0" borderId="14" xfId="2" applyNumberFormat="1" applyFont="1" applyBorder="1" applyAlignment="1" applyProtection="1">
      <alignment horizontal="center"/>
    </xf>
    <xf numFmtId="2" fontId="38" fillId="0" borderId="16" xfId="2" applyNumberFormat="1" applyFont="1" applyBorder="1" applyAlignment="1" applyProtection="1">
      <alignment horizontal="center" wrapText="1"/>
    </xf>
    <xf numFmtId="3" fontId="38" fillId="0" borderId="13" xfId="2" applyNumberFormat="1" applyFont="1" applyBorder="1" applyAlignment="1" applyProtection="1">
      <alignment horizontal="center"/>
    </xf>
    <xf numFmtId="0" fontId="7" fillId="0" borderId="14" xfId="2" applyFont="1" applyBorder="1" applyProtection="1">
      <protection locked="0"/>
    </xf>
    <xf numFmtId="0" fontId="7" fillId="0" borderId="15" xfId="2" applyFont="1" applyBorder="1" applyProtection="1">
      <protection locked="0"/>
    </xf>
    <xf numFmtId="0" fontId="7" fillId="0" borderId="16" xfId="2" applyFont="1" applyBorder="1" applyProtection="1">
      <protection locked="0"/>
    </xf>
    <xf numFmtId="4" fontId="27" fillId="0" borderId="16" xfId="2" applyNumberFormat="1" applyFont="1" applyBorder="1" applyProtection="1">
      <protection locked="0"/>
    </xf>
    <xf numFmtId="4" fontId="28" fillId="0" borderId="13" xfId="2" applyNumberFormat="1" applyFont="1" applyBorder="1" applyProtection="1">
      <protection locked="0"/>
    </xf>
    <xf numFmtId="4" fontId="27" fillId="0" borderId="15" xfId="2" applyNumberFormat="1" applyFont="1" applyBorder="1" applyProtection="1">
      <protection locked="0"/>
    </xf>
    <xf numFmtId="4" fontId="27" fillId="0" borderId="14" xfId="2" applyNumberFormat="1" applyFont="1" applyBorder="1" applyProtection="1">
      <protection locked="0"/>
    </xf>
    <xf numFmtId="0" fontId="22" fillId="0" borderId="6" xfId="2" applyBorder="1" applyAlignment="1" applyProtection="1">
      <alignment horizontal="center" vertical="center"/>
    </xf>
    <xf numFmtId="0" fontId="22" fillId="0" borderId="6" xfId="2" applyBorder="1" applyAlignment="1" applyProtection="1">
      <alignment horizontal="center"/>
    </xf>
    <xf numFmtId="0" fontId="22" fillId="0" borderId="10" xfId="2" applyBorder="1" applyAlignment="1" applyProtection="1">
      <alignment horizontal="center" vertical="center"/>
    </xf>
    <xf numFmtId="0" fontId="28" fillId="0" borderId="16" xfId="2" applyFont="1" applyBorder="1" applyAlignment="1" applyProtection="1">
      <alignment wrapText="1"/>
    </xf>
    <xf numFmtId="0" fontId="27" fillId="0" borderId="16" xfId="2" applyFont="1" applyBorder="1" applyAlignment="1" applyProtection="1">
      <alignment horizontal="center"/>
    </xf>
    <xf numFmtId="4" fontId="27" fillId="0" borderId="16" xfId="4" applyNumberFormat="1" applyBorder="1" applyProtection="1"/>
    <xf numFmtId="4" fontId="27" fillId="0" borderId="0" xfId="2" applyNumberFormat="1" applyFont="1" applyProtection="1"/>
    <xf numFmtId="0" fontId="28" fillId="0" borderId="15" xfId="2" applyFont="1" applyBorder="1" applyAlignment="1" applyProtection="1">
      <alignment vertical="top" wrapText="1"/>
    </xf>
    <xf numFmtId="0" fontId="27" fillId="0" borderId="15" xfId="2" applyFont="1" applyBorder="1" applyAlignment="1" applyProtection="1">
      <alignment horizontal="center"/>
    </xf>
    <xf numFmtId="4" fontId="27" fillId="0" borderId="15" xfId="2" applyNumberFormat="1" applyFont="1" applyBorder="1" applyProtection="1"/>
    <xf numFmtId="0" fontId="28" fillId="0" borderId="15" xfId="2" applyFont="1" applyBorder="1" applyAlignment="1" applyProtection="1">
      <alignment wrapText="1"/>
    </xf>
    <xf numFmtId="0" fontId="28" fillId="0" borderId="14" xfId="2" applyFont="1" applyBorder="1" applyAlignment="1" applyProtection="1">
      <alignment wrapText="1"/>
    </xf>
    <xf numFmtId="0" fontId="27" fillId="0" borderId="14" xfId="2" applyFont="1" applyBorder="1" applyAlignment="1" applyProtection="1">
      <alignment horizontal="center"/>
    </xf>
    <xf numFmtId="3" fontId="27" fillId="0" borderId="14" xfId="2" applyNumberFormat="1" applyFont="1" applyBorder="1" applyAlignment="1" applyProtection="1">
      <alignment horizontal="center"/>
    </xf>
    <xf numFmtId="4" fontId="27" fillId="0" borderId="14" xfId="4" applyNumberFormat="1" applyBorder="1" applyProtection="1"/>
    <xf numFmtId="4" fontId="38" fillId="0" borderId="22" xfId="2" applyNumberFormat="1" applyFont="1" applyBorder="1" applyAlignment="1" applyProtection="1">
      <alignment horizontal="right" wrapText="1"/>
    </xf>
    <xf numFmtId="0" fontId="43" fillId="3" borderId="6" xfId="2" applyFont="1" applyFill="1" applyBorder="1" applyAlignment="1" applyProtection="1">
      <alignment horizontal="center" vertical="center" wrapText="1"/>
    </xf>
    <xf numFmtId="0" fontId="43" fillId="3" borderId="6" xfId="2" applyFont="1" applyFill="1" applyBorder="1" applyAlignment="1" applyProtection="1">
      <alignment horizontal="center" vertical="center"/>
    </xf>
    <xf numFmtId="165" fontId="38" fillId="0" borderId="6" xfId="2" applyNumberFormat="1" applyFont="1" applyBorder="1" applyAlignment="1" applyProtection="1">
      <alignment horizontal="center"/>
    </xf>
    <xf numFmtId="4" fontId="38" fillId="0" borderId="6" xfId="2" applyNumberFormat="1" applyFont="1" applyBorder="1" applyAlignment="1" applyProtection="1">
      <alignment horizontal="right" wrapText="1"/>
    </xf>
    <xf numFmtId="3" fontId="38" fillId="0" borderId="6" xfId="2" applyNumberFormat="1" applyFont="1" applyBorder="1" applyAlignment="1" applyProtection="1">
      <alignment horizontal="center"/>
    </xf>
    <xf numFmtId="49" fontId="38" fillId="0" borderId="12" xfId="2" applyNumberFormat="1" applyFont="1" applyBorder="1" applyAlignment="1" applyProtection="1">
      <alignment vertical="center" wrapText="1"/>
    </xf>
    <xf numFmtId="49" fontId="24" fillId="0" borderId="12" xfId="2" applyNumberFormat="1" applyFont="1" applyBorder="1" applyAlignment="1" applyProtection="1">
      <alignment horizontal="center" wrapText="1"/>
    </xf>
    <xf numFmtId="4" fontId="22" fillId="0" borderId="0" xfId="2" applyNumberFormat="1" applyFont="1" applyAlignment="1" applyProtection="1">
      <alignment horizontal="right" vertical="center" wrapText="1"/>
    </xf>
    <xf numFmtId="4" fontId="22" fillId="0" borderId="0" xfId="2" applyNumberFormat="1" applyAlignment="1" applyProtection="1">
      <alignment horizontal="right" vertical="center" wrapText="1"/>
    </xf>
    <xf numFmtId="49" fontId="38" fillId="0" borderId="6" xfId="2" applyNumberFormat="1" applyFont="1" applyBorder="1" applyAlignment="1" applyProtection="1">
      <alignment vertical="center" wrapText="1"/>
    </xf>
    <xf numFmtId="49" fontId="24" fillId="0" borderId="6" xfId="2" applyNumberFormat="1" applyFont="1" applyBorder="1" applyAlignment="1" applyProtection="1">
      <alignment horizontal="center" wrapText="1"/>
    </xf>
    <xf numFmtId="1" fontId="24" fillId="0" borderId="6" xfId="2" applyNumberFormat="1" applyFont="1" applyBorder="1" applyAlignment="1" applyProtection="1">
      <alignment horizontal="center"/>
    </xf>
    <xf numFmtId="4" fontId="30" fillId="0" borderId="0" xfId="2" applyNumberFormat="1" applyFont="1" applyAlignment="1" applyProtection="1">
      <alignment horizontal="right" vertical="center" wrapText="1"/>
    </xf>
    <xf numFmtId="0" fontId="24" fillId="0" borderId="6" xfId="2" applyFont="1" applyBorder="1" applyAlignment="1" applyProtection="1">
      <alignment horizontal="center"/>
    </xf>
    <xf numFmtId="49" fontId="38" fillId="0" borderId="12" xfId="2" applyNumberFormat="1" applyFont="1" applyBorder="1" applyAlignment="1" applyProtection="1">
      <alignment horizontal="center" wrapText="1"/>
    </xf>
    <xf numFmtId="2" fontId="24" fillId="0" borderId="6" xfId="2" applyNumberFormat="1" applyFont="1" applyBorder="1" applyAlignment="1" applyProtection="1">
      <alignment horizontal="center" wrapText="1"/>
    </xf>
    <xf numFmtId="165" fontId="24" fillId="0" borderId="6" xfId="2" applyNumberFormat="1" applyFont="1" applyBorder="1" applyAlignment="1" applyProtection="1">
      <alignment horizontal="center"/>
    </xf>
    <xf numFmtId="0" fontId="28" fillId="0" borderId="16" xfId="5" applyFont="1" applyBorder="1" applyAlignment="1" applyProtection="1">
      <alignment wrapText="1"/>
    </xf>
    <xf numFmtId="2" fontId="7" fillId="0" borderId="16" xfId="5" applyNumberFormat="1" applyFont="1" applyBorder="1" applyAlignment="1" applyProtection="1">
      <alignment horizontal="center" wrapText="1"/>
    </xf>
    <xf numFmtId="4" fontId="42" fillId="3" borderId="6" xfId="2" applyNumberFormat="1" applyFont="1" applyFill="1" applyBorder="1" applyProtection="1"/>
    <xf numFmtId="0" fontId="41" fillId="0" borderId="0" xfId="2" applyFont="1" applyAlignment="1" applyProtection="1">
      <alignment horizontal="right"/>
    </xf>
    <xf numFmtId="4" fontId="41" fillId="0" borderId="0" xfId="2" applyNumberFormat="1" applyFont="1" applyAlignment="1" applyProtection="1">
      <alignment horizontal="right" vertical="center"/>
    </xf>
    <xf numFmtId="4" fontId="7" fillId="0" borderId="16" xfId="5" applyNumberFormat="1" applyFont="1" applyBorder="1" applyAlignment="1" applyProtection="1">
      <alignment horizontal="right"/>
      <protection locked="0"/>
    </xf>
    <xf numFmtId="4" fontId="27" fillId="0" borderId="13" xfId="2" applyNumberFormat="1" applyFont="1" applyBorder="1" applyAlignment="1" applyProtection="1">
      <alignment horizontal="right"/>
      <protection locked="0"/>
    </xf>
    <xf numFmtId="166" fontId="62" fillId="0" borderId="13" xfId="7" applyFont="1" applyBorder="1" applyAlignment="1" applyProtection="1">
      <alignment horizontal="center" vertical="center"/>
    </xf>
    <xf numFmtId="0" fontId="62" fillId="0" borderId="13" xfId="6" applyFont="1" applyBorder="1" applyAlignment="1" applyProtection="1">
      <alignment horizontal="center" vertical="center"/>
    </xf>
    <xf numFmtId="49" fontId="3" fillId="0" borderId="0" xfId="0" applyNumberFormat="1" applyFont="1" applyFill="1" applyAlignment="1" applyProtection="1">
      <alignment horizontal="center" vertical="center" wrapText="1"/>
    </xf>
    <xf numFmtId="2" fontId="3" fillId="0" borderId="0" xfId="0" applyNumberFormat="1" applyFont="1" applyFill="1" applyAlignment="1" applyProtection="1">
      <alignment horizontal="center" vertical="center" wrapText="1"/>
    </xf>
    <xf numFmtId="0" fontId="43" fillId="3" borderId="6" xfId="2" applyFont="1" applyFill="1" applyBorder="1" applyAlignment="1" applyProtection="1">
      <alignment horizontal="center" wrapText="1"/>
    </xf>
    <xf numFmtId="4" fontId="14" fillId="4" borderId="27" xfId="6" applyNumberFormat="1" applyFont="1" applyFill="1" applyBorder="1" applyAlignment="1" applyProtection="1">
      <alignment horizontal="right" vertical="top"/>
    </xf>
    <xf numFmtId="164" fontId="3" fillId="0" borderId="0" xfId="0" applyNumberFormat="1" applyFont="1" applyFill="1" applyBorder="1" applyAlignment="1" applyProtection="1">
      <alignment horizontal="right" vertical="center" wrapText="1"/>
    </xf>
    <xf numFmtId="164" fontId="3" fillId="0" borderId="0" xfId="0" applyNumberFormat="1" applyFont="1" applyFill="1" applyBorder="1" applyAlignment="1" applyProtection="1">
      <alignment horizontal="right" wrapText="1"/>
    </xf>
    <xf numFmtId="164" fontId="3" fillId="0" borderId="3" xfId="0" applyNumberFormat="1" applyFont="1" applyFill="1" applyBorder="1" applyAlignment="1" applyProtection="1">
      <alignment horizontal="right" wrapText="1"/>
    </xf>
    <xf numFmtId="164" fontId="3" fillId="0" borderId="2" xfId="0" applyNumberFormat="1" applyFont="1" applyFill="1" applyBorder="1" applyAlignment="1" applyProtection="1">
      <alignment horizontal="right" vertical="center" wrapText="1"/>
    </xf>
    <xf numFmtId="0" fontId="68" fillId="5" borderId="0" xfId="0" applyFont="1" applyFill="1" applyProtection="1"/>
    <xf numFmtId="0" fontId="68" fillId="0" borderId="0" xfId="0" applyFont="1" applyProtection="1"/>
    <xf numFmtId="0" fontId="67" fillId="0" borderId="0" xfId="0" applyFont="1" applyProtection="1"/>
    <xf numFmtId="0" fontId="0" fillId="0" borderId="0" xfId="0" applyProtection="1"/>
    <xf numFmtId="0" fontId="1" fillId="0" borderId="0" xfId="0" applyFont="1" applyAlignment="1" applyProtection="1">
      <alignment horizontal="right"/>
    </xf>
    <xf numFmtId="0" fontId="1" fillId="0" borderId="0" xfId="0" applyFont="1" applyProtection="1"/>
    <xf numFmtId="4" fontId="0" fillId="0" borderId="0" xfId="0" applyNumberFormat="1" applyProtection="1"/>
    <xf numFmtId="4" fontId="68" fillId="5" borderId="0" xfId="0" applyNumberFormat="1" applyFont="1" applyFill="1" applyProtection="1"/>
    <xf numFmtId="4" fontId="68" fillId="0" borderId="0" xfId="0" applyNumberFormat="1" applyFont="1" applyProtection="1"/>
    <xf numFmtId="0" fontId="69" fillId="0" borderId="0" xfId="0" applyFont="1" applyProtection="1"/>
    <xf numFmtId="164" fontId="3" fillId="0" borderId="0" xfId="0" applyNumberFormat="1" applyFont="1" applyFill="1" applyAlignment="1" applyProtection="1">
      <alignment horizontal="center" vertical="center" wrapText="1"/>
    </xf>
    <xf numFmtId="164" fontId="3" fillId="0" borderId="0" xfId="0" applyNumberFormat="1" applyFont="1" applyFill="1" applyProtection="1"/>
    <xf numFmtId="164" fontId="11" fillId="0" borderId="0" xfId="0" applyNumberFormat="1" applyFont="1" applyFill="1" applyBorder="1" applyAlignment="1" applyProtection="1">
      <alignment horizontal="right" wrapText="1"/>
    </xf>
    <xf numFmtId="164" fontId="11" fillId="0" borderId="0" xfId="0" applyNumberFormat="1" applyFont="1" applyFill="1" applyBorder="1" applyAlignment="1" applyProtection="1">
      <alignment horizontal="right" vertical="center" wrapText="1"/>
    </xf>
    <xf numFmtId="164" fontId="2" fillId="0" borderId="0" xfId="0" applyNumberFormat="1" applyFont="1" applyFill="1" applyProtection="1"/>
    <xf numFmtId="164" fontId="11" fillId="0" borderId="3" xfId="0" applyNumberFormat="1" applyFont="1" applyFill="1" applyBorder="1" applyAlignment="1" applyProtection="1">
      <alignment horizontal="right" wrapText="1"/>
    </xf>
    <xf numFmtId="164" fontId="18" fillId="0" borderId="0" xfId="0" applyNumberFormat="1" applyFont="1" applyFill="1" applyBorder="1" applyAlignment="1" applyProtection="1">
      <alignment horizontal="right" vertical="center" wrapText="1"/>
    </xf>
    <xf numFmtId="164" fontId="11" fillId="0" borderId="0" xfId="0" applyNumberFormat="1" applyFont="1" applyFill="1" applyBorder="1" applyAlignment="1" applyProtection="1">
      <alignment horizontal="right"/>
    </xf>
    <xf numFmtId="164" fontId="5" fillId="0" borderId="0" xfId="0" applyNumberFormat="1" applyFont="1" applyFill="1" applyBorder="1" applyAlignment="1" applyProtection="1"/>
    <xf numFmtId="164" fontId="11" fillId="0" borderId="2" xfId="0" applyNumberFormat="1" applyFont="1" applyFill="1" applyBorder="1" applyAlignment="1" applyProtection="1">
      <alignment horizontal="right" vertical="center" wrapText="1"/>
    </xf>
    <xf numFmtId="164" fontId="18" fillId="0" borderId="0" xfId="0" applyNumberFormat="1" applyFont="1" applyFill="1" applyBorder="1" applyAlignment="1" applyProtection="1">
      <alignment horizontal="right" wrapText="1"/>
    </xf>
    <xf numFmtId="164" fontId="2" fillId="0" borderId="0" xfId="0" applyNumberFormat="1" applyFont="1" applyFill="1" applyBorder="1" applyProtection="1"/>
    <xf numFmtId="164" fontId="11" fillId="0" borderId="0" xfId="0" applyNumberFormat="1" applyFont="1" applyFill="1" applyBorder="1" applyAlignment="1" applyProtection="1">
      <alignment vertical="top" wrapText="1"/>
    </xf>
    <xf numFmtId="164" fontId="11" fillId="0" borderId="0" xfId="0" applyNumberFormat="1" applyFont="1" applyFill="1" applyAlignment="1" applyProtection="1">
      <alignment vertical="top" wrapText="1"/>
    </xf>
    <xf numFmtId="164" fontId="3" fillId="0" borderId="0" xfId="0" applyNumberFormat="1" applyFont="1" applyFill="1" applyBorder="1" applyProtection="1"/>
    <xf numFmtId="164" fontId="4" fillId="0" borderId="5" xfId="0" applyNumberFormat="1" applyFont="1" applyFill="1" applyBorder="1" applyAlignment="1" applyProtection="1">
      <alignment horizontal="right" wrapText="1"/>
    </xf>
    <xf numFmtId="164" fontId="4" fillId="0" borderId="0" xfId="0" applyNumberFormat="1" applyFont="1" applyFill="1" applyBorder="1" applyAlignment="1" applyProtection="1">
      <alignment horizontal="right" wrapText="1"/>
    </xf>
    <xf numFmtId="0" fontId="14" fillId="0" borderId="13" xfId="6" applyNumberFormat="1" applyFont="1" applyBorder="1" applyAlignment="1" applyProtection="1">
      <alignment horizontal="center" vertical="top" wrapText="1"/>
    </xf>
    <xf numFmtId="167" fontId="62" fillId="0" borderId="13" xfId="6" applyNumberFormat="1" applyFont="1" applyBorder="1" applyAlignment="1" applyProtection="1">
      <alignment horizontal="center" vertical="center"/>
    </xf>
    <xf numFmtId="167" fontId="62" fillId="0" borderId="28" xfId="6" applyNumberFormat="1" applyFont="1" applyBorder="1" applyAlignment="1" applyProtection="1">
      <alignment horizontal="center" vertical="center"/>
    </xf>
    <xf numFmtId="167" fontId="62" fillId="0" borderId="18" xfId="6" applyNumberFormat="1" applyFont="1" applyBorder="1" applyAlignment="1" applyProtection="1">
      <alignment horizontal="center" vertical="center"/>
    </xf>
    <xf numFmtId="164" fontId="4" fillId="0" borderId="4" xfId="0" applyNumberFormat="1" applyFont="1" applyFill="1" applyBorder="1" applyAlignment="1" applyProtection="1">
      <alignment horizontal="right" wrapText="1"/>
    </xf>
    <xf numFmtId="164" fontId="7" fillId="0" borderId="3" xfId="0" applyNumberFormat="1" applyFont="1" applyFill="1" applyBorder="1" applyAlignment="1" applyProtection="1">
      <alignment horizontal="right" wrapText="1"/>
    </xf>
    <xf numFmtId="164" fontId="4" fillId="0" borderId="0" xfId="0" applyNumberFormat="1" applyFont="1" applyFill="1" applyBorder="1" applyAlignment="1" applyProtection="1">
      <alignment horizontal="right" wrapText="1"/>
    </xf>
    <xf numFmtId="164" fontId="7" fillId="0" borderId="0" xfId="0" applyNumberFormat="1" applyFont="1" applyFill="1" applyBorder="1" applyAlignment="1" applyProtection="1">
      <alignment horizontal="right" wrapText="1"/>
    </xf>
    <xf numFmtId="49" fontId="21" fillId="0" borderId="0" xfId="0" applyNumberFormat="1" applyFont="1" applyFill="1" applyAlignment="1" applyProtection="1">
      <alignment horizontal="left" vertical="top" wrapText="1"/>
    </xf>
    <xf numFmtId="49" fontId="8" fillId="0" borderId="0" xfId="0" applyNumberFormat="1" applyFont="1" applyFill="1" applyAlignment="1" applyProtection="1">
      <alignment horizontal="left" vertical="top" wrapText="1"/>
    </xf>
    <xf numFmtId="0" fontId="4" fillId="0" borderId="2" xfId="0" applyFont="1" applyFill="1" applyBorder="1" applyAlignment="1" applyProtection="1">
      <alignment horizontal="right"/>
    </xf>
    <xf numFmtId="0" fontId="4" fillId="0" borderId="1" xfId="0" applyFont="1" applyFill="1" applyBorder="1" applyAlignment="1" applyProtection="1">
      <alignment horizontal="right"/>
    </xf>
    <xf numFmtId="0" fontId="40" fillId="0" borderId="0" xfId="2" applyFont="1" applyAlignment="1" applyProtection="1">
      <alignment horizontal="center"/>
    </xf>
    <xf numFmtId="0" fontId="22" fillId="0" borderId="0" xfId="2" applyFont="1" applyAlignment="1" applyProtection="1"/>
    <xf numFmtId="0" fontId="23" fillId="3" borderId="9" xfId="2" applyFont="1" applyFill="1" applyBorder="1" applyAlignment="1" applyProtection="1">
      <alignment horizontal="right"/>
    </xf>
    <xf numFmtId="0" fontId="24" fillId="0" borderId="8" xfId="2" applyFont="1" applyBorder="1" applyProtection="1"/>
    <xf numFmtId="0" fontId="24" fillId="0" borderId="17" xfId="2" applyFont="1" applyBorder="1" applyProtection="1"/>
    <xf numFmtId="0" fontId="36" fillId="2" borderId="9" xfId="2" applyFont="1" applyFill="1" applyBorder="1" applyAlignment="1" applyProtection="1">
      <alignment horizontal="center" vertical="center" wrapText="1"/>
    </xf>
    <xf numFmtId="0" fontId="24" fillId="0" borderId="7" xfId="2" applyFont="1" applyBorder="1" applyProtection="1"/>
    <xf numFmtId="0" fontId="22" fillId="0" borderId="12" xfId="2" applyFont="1" applyBorder="1" applyAlignment="1" applyProtection="1">
      <alignment horizontal="center" vertical="center"/>
    </xf>
    <xf numFmtId="0" fontId="24" fillId="0" borderId="11" xfId="2" applyFont="1" applyBorder="1" applyProtection="1"/>
    <xf numFmtId="0" fontId="27" fillId="0" borderId="16" xfId="2" applyFont="1" applyBorder="1" applyAlignment="1" applyProtection="1">
      <alignment horizontal="center" vertical="center"/>
    </xf>
    <xf numFmtId="0" fontId="27" fillId="0" borderId="15" xfId="2" applyFont="1" applyBorder="1" applyAlignment="1" applyProtection="1">
      <alignment horizontal="center" vertical="center"/>
    </xf>
    <xf numFmtId="0" fontId="27" fillId="0" borderId="14" xfId="2" applyFont="1" applyBorder="1" applyAlignment="1" applyProtection="1">
      <alignment horizontal="center" vertical="center"/>
    </xf>
    <xf numFmtId="0" fontId="23" fillId="0" borderId="9" xfId="2" applyFont="1" applyBorder="1" applyAlignment="1" applyProtection="1">
      <alignment horizontal="right"/>
    </xf>
    <xf numFmtId="0" fontId="25" fillId="2" borderId="9" xfId="2" applyFont="1" applyFill="1" applyBorder="1" applyAlignment="1" applyProtection="1">
      <alignment horizontal="center" vertical="center" wrapText="1"/>
    </xf>
    <xf numFmtId="0" fontId="22" fillId="0" borderId="9" xfId="2" applyFont="1" applyBorder="1" applyAlignment="1" applyProtection="1">
      <alignment horizontal="left"/>
    </xf>
    <xf numFmtId="0" fontId="24" fillId="0" borderId="10" xfId="2" applyFont="1" applyBorder="1" applyProtection="1"/>
    <xf numFmtId="0" fontId="24" fillId="0" borderId="14" xfId="2" applyFont="1" applyBorder="1" applyAlignment="1" applyProtection="1">
      <alignment horizontal="center" vertical="center" wrapText="1"/>
    </xf>
    <xf numFmtId="0" fontId="24" fillId="0" borderId="13" xfId="2" applyFont="1" applyBorder="1" applyAlignment="1" applyProtection="1">
      <alignment horizontal="center" vertical="center" wrapText="1"/>
    </xf>
    <xf numFmtId="0" fontId="24" fillId="0" borderId="16" xfId="2" applyFont="1" applyBorder="1" applyAlignment="1" applyProtection="1">
      <alignment horizontal="center" vertical="center" wrapText="1"/>
    </xf>
    <xf numFmtId="0" fontId="24" fillId="0" borderId="21" xfId="2" applyFont="1" applyBorder="1" applyAlignment="1" applyProtection="1">
      <alignment horizontal="center" vertical="center" wrapText="1"/>
    </xf>
    <xf numFmtId="0" fontId="36" fillId="2" borderId="19" xfId="2" applyFont="1" applyFill="1" applyBorder="1" applyAlignment="1" applyProtection="1">
      <alignment horizontal="center" vertical="center" wrapText="1"/>
    </xf>
    <xf numFmtId="0" fontId="24" fillId="0" borderId="15" xfId="2" applyFont="1" applyBorder="1" applyAlignment="1" applyProtection="1">
      <alignment horizontal="center" vertical="center" wrapText="1"/>
    </xf>
    <xf numFmtId="0" fontId="43" fillId="2" borderId="9" xfId="2" applyFont="1" applyFill="1" applyBorder="1" applyAlignment="1" applyProtection="1">
      <alignment horizontal="center" vertical="center" wrapText="1"/>
    </xf>
    <xf numFmtId="0" fontId="38" fillId="0" borderId="8" xfId="2" applyFont="1" applyBorder="1" applyProtection="1"/>
    <xf numFmtId="0" fontId="38" fillId="0" borderId="7" xfId="2" applyFont="1" applyBorder="1" applyProtection="1"/>
    <xf numFmtId="0" fontId="42" fillId="3" borderId="9" xfId="2" applyFont="1" applyFill="1" applyBorder="1" applyAlignment="1" applyProtection="1">
      <alignment horizontal="right"/>
    </xf>
  </cellXfs>
  <cellStyles count="13">
    <cellStyle name="Excel Built-in Comma" xfId="9"/>
    <cellStyle name="Excel Built-in Normal" xfId="10"/>
    <cellStyle name="Normal" xfId="0" builtinId="0"/>
    <cellStyle name="Normal 10" xfId="12"/>
    <cellStyle name="Normal 3" xfId="5"/>
    <cellStyle name="Normal 3 2" xfId="11"/>
    <cellStyle name="Normal 9" xfId="3"/>
    <cellStyle name="Normal 9 2" xfId="4"/>
    <cellStyle name="Normal_Sheet1" xfId="1"/>
    <cellStyle name="Normalno 2" xfId="2"/>
    <cellStyle name="Normalno 3" xfId="6"/>
    <cellStyle name="Obično_SOLTA troskovnik prometno" xfId="8"/>
    <cellStyle name="Zarez 2" xfId="7"/>
  </cellStyles>
  <dxfs count="14">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
      <font>
        <b val="0"/>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47625</xdr:colOff>
      <xdr:row>46</xdr:row>
      <xdr:rowOff>28575</xdr:rowOff>
    </xdr:to>
    <xdr:pic>
      <xdr:nvPicPr>
        <xdr:cNvPr id="3" name="Slika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753225" cy="8791575"/>
        </a:xfrm>
        <a:prstGeom prst="rect">
          <a:avLst/>
        </a:prstGeom>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P31" sqref="P31"/>
    </sheetView>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2:IT457"/>
  <sheetViews>
    <sheetView showZeros="0" zoomScaleNormal="100" zoomScaleSheetLayoutView="100" workbookViewId="0">
      <selection activeCell="G47" sqref="G47"/>
    </sheetView>
  </sheetViews>
  <sheetFormatPr defaultRowHeight="12.75" x14ac:dyDescent="0.25"/>
  <cols>
    <col min="1" max="1" width="8.140625" style="411" bestFit="1" customWidth="1"/>
    <col min="2" max="2" width="47.85546875" style="225" customWidth="1"/>
    <col min="3" max="3" width="1.28515625" style="225" customWidth="1"/>
    <col min="4" max="4" width="5.42578125" style="133" customWidth="1"/>
    <col min="5" max="5" width="10.5703125" style="132" customWidth="1"/>
    <col min="6" max="6" width="2.140625" style="133" customWidth="1"/>
    <col min="7" max="7" width="8.7109375" style="132" customWidth="1"/>
    <col min="8" max="8" width="1.140625" style="133" customWidth="1"/>
    <col min="9" max="9" width="12.85546875" style="134" bestFit="1" customWidth="1"/>
    <col min="10" max="10" width="10.7109375" style="105" bestFit="1" customWidth="1"/>
    <col min="11" max="11" width="9.140625" style="105"/>
    <col min="12" max="12" width="16.7109375" style="105" customWidth="1"/>
    <col min="13" max="13" width="20.42578125" style="105" customWidth="1"/>
    <col min="14" max="14" width="25.28515625" style="105" bestFit="1" customWidth="1"/>
    <col min="15" max="15" width="22.28515625" style="105" customWidth="1"/>
    <col min="16" max="16" width="16" style="105" customWidth="1"/>
    <col min="17" max="16384" width="9.140625" style="105"/>
  </cols>
  <sheetData>
    <row r="2" spans="1:23" ht="14.25" customHeight="1" x14ac:dyDescent="0.25">
      <c r="A2" s="104" t="s">
        <v>547</v>
      </c>
      <c r="B2" s="683" t="s">
        <v>546</v>
      </c>
      <c r="C2" s="683"/>
      <c r="D2" s="647" t="s">
        <v>545</v>
      </c>
      <c r="E2" s="684" t="s">
        <v>544</v>
      </c>
      <c r="F2" s="684"/>
      <c r="G2" s="685" t="s">
        <v>543</v>
      </c>
      <c r="H2" s="686"/>
      <c r="I2" s="646" t="s">
        <v>266</v>
      </c>
    </row>
    <row r="3" spans="1:23" x14ac:dyDescent="0.25">
      <c r="A3" s="106"/>
      <c r="B3" s="107"/>
      <c r="C3" s="107"/>
      <c r="D3" s="108"/>
      <c r="E3" s="109"/>
      <c r="F3" s="109"/>
      <c r="G3" s="110"/>
      <c r="H3" s="109"/>
      <c r="I3" s="111"/>
    </row>
    <row r="4" spans="1:23" s="116" customFormat="1" ht="30" x14ac:dyDescent="0.25">
      <c r="A4" s="112"/>
      <c r="B4" s="113" t="s">
        <v>542</v>
      </c>
      <c r="C4" s="114"/>
      <c r="D4" s="108"/>
      <c r="E4" s="110"/>
      <c r="F4" s="108"/>
      <c r="G4" s="110"/>
      <c r="H4" s="108"/>
      <c r="I4" s="115"/>
    </row>
    <row r="5" spans="1:23" ht="48" x14ac:dyDescent="0.25">
      <c r="A5" s="117"/>
      <c r="B5" s="118" t="s">
        <v>541</v>
      </c>
      <c r="C5" s="119"/>
      <c r="D5" s="108"/>
      <c r="E5" s="110"/>
      <c r="F5" s="108"/>
      <c r="G5" s="110"/>
      <c r="H5" s="108"/>
      <c r="I5" s="115"/>
      <c r="L5" s="120"/>
      <c r="M5" s="121"/>
      <c r="N5" s="122"/>
      <c r="O5" s="121"/>
      <c r="P5" s="121"/>
    </row>
    <row r="6" spans="1:23" ht="36" x14ac:dyDescent="0.25">
      <c r="A6" s="117"/>
      <c r="B6" s="123" t="s">
        <v>540</v>
      </c>
      <c r="C6" s="119"/>
      <c r="D6" s="108"/>
      <c r="E6" s="110"/>
      <c r="F6" s="108"/>
      <c r="G6" s="110"/>
      <c r="H6" s="108"/>
      <c r="I6" s="115"/>
      <c r="L6" s="124"/>
      <c r="M6" s="121"/>
      <c r="N6" s="122"/>
      <c r="O6" s="121"/>
      <c r="P6" s="121"/>
    </row>
    <row r="7" spans="1:23" s="121" customFormat="1" ht="120" x14ac:dyDescent="0.25">
      <c r="A7" s="117"/>
      <c r="B7" s="118" t="s">
        <v>539</v>
      </c>
      <c r="C7" s="119"/>
      <c r="D7" s="108"/>
      <c r="E7" s="110"/>
      <c r="F7" s="108"/>
      <c r="G7" s="110"/>
      <c r="H7" s="108"/>
      <c r="I7" s="115"/>
      <c r="L7" s="125"/>
      <c r="N7" s="122"/>
      <c r="O7" s="126"/>
    </row>
    <row r="8" spans="1:23" s="121" customFormat="1" ht="84" x14ac:dyDescent="0.25">
      <c r="A8" s="117"/>
      <c r="B8" s="118" t="s">
        <v>538</v>
      </c>
      <c r="C8" s="119"/>
      <c r="D8" s="108"/>
      <c r="E8" s="110"/>
      <c r="F8" s="108"/>
      <c r="G8" s="110"/>
      <c r="H8" s="108"/>
      <c r="I8" s="115"/>
      <c r="K8" s="127"/>
      <c r="L8" s="128"/>
      <c r="M8" s="128"/>
      <c r="N8" s="127"/>
      <c r="O8" s="127"/>
      <c r="Q8" s="126"/>
      <c r="R8" s="126"/>
      <c r="S8" s="126"/>
      <c r="T8" s="126"/>
      <c r="U8" s="129"/>
      <c r="V8" s="129"/>
      <c r="W8" s="129"/>
    </row>
    <row r="9" spans="1:23" s="121" customFormat="1" ht="74.25" customHeight="1" x14ac:dyDescent="0.25">
      <c r="A9" s="117"/>
      <c r="B9" s="118"/>
      <c r="C9" s="119"/>
      <c r="D9" s="108"/>
      <c r="E9" s="110"/>
      <c r="F9" s="108"/>
      <c r="G9" s="110"/>
      <c r="H9" s="108"/>
      <c r="I9" s="115"/>
      <c r="K9" s="127"/>
      <c r="L9" s="128"/>
      <c r="M9" s="128"/>
      <c r="N9" s="127"/>
      <c r="O9" s="127"/>
      <c r="P9" s="126"/>
      <c r="Q9" s="126"/>
      <c r="R9" s="126"/>
      <c r="S9" s="126"/>
      <c r="T9" s="126"/>
    </row>
    <row r="10" spans="1:23" s="121" customFormat="1" ht="48" x14ac:dyDescent="0.25">
      <c r="A10" s="117"/>
      <c r="B10" s="118" t="s">
        <v>537</v>
      </c>
      <c r="C10" s="119"/>
      <c r="D10" s="108"/>
      <c r="E10" s="110"/>
      <c r="F10" s="108"/>
      <c r="G10" s="110"/>
      <c r="H10" s="108"/>
      <c r="I10" s="115"/>
      <c r="K10" s="130"/>
      <c r="L10" s="126"/>
      <c r="M10" s="126"/>
      <c r="N10" s="131"/>
      <c r="O10" s="127"/>
      <c r="P10" s="126"/>
      <c r="Q10" s="126"/>
      <c r="R10" s="126"/>
      <c r="S10" s="126"/>
      <c r="T10" s="126"/>
    </row>
    <row r="11" spans="1:23" s="121" customFormat="1" ht="48" x14ac:dyDescent="0.25">
      <c r="A11" s="117"/>
      <c r="B11" s="118" t="s">
        <v>536</v>
      </c>
      <c r="C11" s="119"/>
      <c r="D11" s="108"/>
      <c r="E11" s="132"/>
      <c r="F11" s="133"/>
      <c r="G11" s="132"/>
      <c r="H11" s="133"/>
      <c r="I11" s="134"/>
      <c r="K11" s="135"/>
      <c r="L11" s="136"/>
      <c r="M11" s="137"/>
      <c r="N11" s="136"/>
      <c r="O11" s="138"/>
      <c r="P11" s="126"/>
      <c r="Q11" s="126"/>
      <c r="R11" s="126"/>
      <c r="S11" s="126"/>
      <c r="T11" s="126"/>
    </row>
    <row r="12" spans="1:23" s="121" customFormat="1" ht="48" x14ac:dyDescent="0.25">
      <c r="A12" s="117"/>
      <c r="B12" s="123" t="s">
        <v>535</v>
      </c>
      <c r="C12" s="119"/>
      <c r="D12" s="108"/>
      <c r="E12" s="132"/>
      <c r="F12" s="133"/>
      <c r="G12" s="132"/>
      <c r="H12" s="133"/>
      <c r="I12" s="134"/>
      <c r="K12" s="135"/>
      <c r="L12" s="136"/>
      <c r="M12" s="137"/>
      <c r="N12" s="136"/>
      <c r="O12" s="138"/>
      <c r="P12" s="126"/>
      <c r="Q12" s="126"/>
      <c r="R12" s="126"/>
      <c r="S12" s="126"/>
      <c r="T12" s="126"/>
    </row>
    <row r="13" spans="1:23" s="121" customFormat="1" ht="36" x14ac:dyDescent="0.25">
      <c r="A13" s="117"/>
      <c r="B13" s="118" t="s">
        <v>534</v>
      </c>
      <c r="C13" s="119"/>
      <c r="D13" s="108"/>
      <c r="E13" s="110"/>
      <c r="F13" s="108"/>
      <c r="G13" s="110"/>
      <c r="H13" s="108"/>
      <c r="I13" s="115"/>
      <c r="K13" s="126"/>
      <c r="L13" s="126"/>
      <c r="M13" s="126"/>
      <c r="N13" s="126"/>
      <c r="O13" s="126"/>
      <c r="P13" s="126"/>
      <c r="Q13" s="126"/>
      <c r="R13" s="126"/>
      <c r="S13" s="126"/>
      <c r="T13" s="126"/>
    </row>
    <row r="14" spans="1:23" s="121" customFormat="1" ht="228.75" customHeight="1" x14ac:dyDescent="0.2">
      <c r="A14" s="117"/>
      <c r="B14" s="139" t="s">
        <v>533</v>
      </c>
      <c r="C14" s="119"/>
      <c r="D14" s="108"/>
      <c r="E14" s="132"/>
      <c r="F14" s="133"/>
      <c r="G14" s="132"/>
      <c r="H14" s="133"/>
      <c r="I14" s="134"/>
      <c r="K14" s="140"/>
      <c r="L14" s="126"/>
      <c r="M14" s="126"/>
      <c r="N14" s="140"/>
      <c r="O14" s="126"/>
      <c r="P14" s="126"/>
      <c r="Q14" s="126"/>
      <c r="R14" s="126"/>
      <c r="S14" s="126"/>
      <c r="T14" s="126"/>
    </row>
    <row r="15" spans="1:23" s="121" customFormat="1" ht="15.75" x14ac:dyDescent="0.25">
      <c r="A15" s="141"/>
      <c r="B15" s="142"/>
      <c r="C15" s="119"/>
      <c r="D15" s="136"/>
      <c r="E15" s="137"/>
      <c r="F15" s="136"/>
      <c r="G15" s="137"/>
      <c r="H15" s="136"/>
      <c r="I15" s="138"/>
      <c r="L15" s="143"/>
      <c r="N15" s="144"/>
    </row>
    <row r="16" spans="1:23" s="121" customFormat="1" x14ac:dyDescent="0.25">
      <c r="A16" s="117"/>
      <c r="B16" s="145"/>
      <c r="C16" s="145"/>
      <c r="D16" s="146"/>
      <c r="E16" s="147"/>
      <c r="F16" s="148"/>
      <c r="G16" s="147"/>
      <c r="H16" s="148"/>
      <c r="I16" s="149"/>
    </row>
    <row r="17" spans="1:13" s="121" customFormat="1" x14ac:dyDescent="0.25">
      <c r="A17" s="150" t="s">
        <v>94</v>
      </c>
      <c r="B17" s="151" t="s">
        <v>128</v>
      </c>
      <c r="C17" s="151"/>
      <c r="D17" s="152"/>
      <c r="E17" s="153"/>
      <c r="F17" s="154"/>
      <c r="G17" s="153"/>
      <c r="H17" s="155"/>
      <c r="I17" s="156"/>
    </row>
    <row r="18" spans="1:13" s="121" customFormat="1" x14ac:dyDescent="0.25">
      <c r="A18" s="157"/>
      <c r="B18" s="158"/>
      <c r="C18" s="158"/>
      <c r="D18" s="159"/>
      <c r="E18" s="160"/>
      <c r="F18" s="161"/>
      <c r="G18" s="100"/>
      <c r="H18" s="162"/>
      <c r="I18" s="163"/>
    </row>
    <row r="19" spans="1:13" s="121" customFormat="1" x14ac:dyDescent="0.25">
      <c r="A19" s="164" t="s">
        <v>532</v>
      </c>
      <c r="B19" s="165" t="s">
        <v>531</v>
      </c>
      <c r="C19" s="158"/>
      <c r="D19" s="166"/>
      <c r="E19" s="167"/>
      <c r="F19" s="168"/>
      <c r="G19" s="97"/>
      <c r="H19" s="169"/>
      <c r="I19" s="170"/>
    </row>
    <row r="20" spans="1:13" s="121" customFormat="1" ht="72" x14ac:dyDescent="0.25">
      <c r="A20" s="157"/>
      <c r="B20" s="99" t="s">
        <v>530</v>
      </c>
      <c r="C20" s="158"/>
      <c r="D20" s="166"/>
      <c r="E20" s="167"/>
      <c r="F20" s="168"/>
      <c r="G20" s="97"/>
      <c r="H20" s="169"/>
      <c r="I20" s="170"/>
    </row>
    <row r="21" spans="1:13" s="121" customFormat="1" x14ac:dyDescent="0.25">
      <c r="A21" s="171"/>
      <c r="B21" s="172" t="s">
        <v>529</v>
      </c>
      <c r="C21" s="172"/>
      <c r="D21" s="173" t="s">
        <v>528</v>
      </c>
      <c r="E21" s="174">
        <v>0.27</v>
      </c>
      <c r="F21" s="173" t="s">
        <v>442</v>
      </c>
      <c r="G21" s="98"/>
      <c r="H21" s="173" t="s">
        <v>377</v>
      </c>
      <c r="I21" s="175">
        <f>E21*G21</f>
        <v>0</v>
      </c>
    </row>
    <row r="22" spans="1:13" s="121" customFormat="1" x14ac:dyDescent="0.25">
      <c r="A22" s="171"/>
      <c r="B22" s="176"/>
      <c r="C22" s="176"/>
      <c r="D22" s="177"/>
      <c r="E22" s="178"/>
      <c r="F22" s="177"/>
      <c r="G22" s="88"/>
      <c r="H22" s="177"/>
      <c r="I22" s="179"/>
    </row>
    <row r="23" spans="1:13" s="121" customFormat="1" ht="13.5" customHeight="1" x14ac:dyDescent="0.25">
      <c r="A23" s="157" t="s">
        <v>527</v>
      </c>
      <c r="B23" s="119" t="s">
        <v>526</v>
      </c>
      <c r="G23" s="412"/>
      <c r="I23" s="180"/>
    </row>
    <row r="24" spans="1:13" s="121" customFormat="1" ht="108" x14ac:dyDescent="0.25">
      <c r="A24" s="157"/>
      <c r="B24" s="181" t="s">
        <v>525</v>
      </c>
      <c r="C24" s="176"/>
      <c r="D24" s="177"/>
      <c r="E24" s="178"/>
      <c r="F24" s="177"/>
      <c r="G24" s="88"/>
      <c r="H24" s="177"/>
      <c r="I24" s="179"/>
    </row>
    <row r="25" spans="1:13" s="121" customFormat="1" ht="13.5" customHeight="1" x14ac:dyDescent="0.25">
      <c r="A25" s="157"/>
      <c r="B25" s="181" t="s">
        <v>524</v>
      </c>
      <c r="C25" s="176"/>
      <c r="D25" s="177"/>
      <c r="E25" s="178"/>
      <c r="F25" s="177"/>
      <c r="G25" s="88"/>
      <c r="H25" s="177"/>
      <c r="I25" s="179"/>
    </row>
    <row r="26" spans="1:13" s="121" customFormat="1" ht="13.5" customHeight="1" x14ac:dyDescent="0.2">
      <c r="A26" s="171"/>
      <c r="B26" s="182" t="s">
        <v>523</v>
      </c>
      <c r="C26" s="172"/>
      <c r="D26" s="183" t="s">
        <v>419</v>
      </c>
      <c r="E26" s="184">
        <v>20</v>
      </c>
      <c r="F26" s="183" t="s">
        <v>442</v>
      </c>
      <c r="G26" s="96"/>
      <c r="H26" s="183" t="s">
        <v>377</v>
      </c>
      <c r="I26" s="185">
        <f>E26*G26</f>
        <v>0</v>
      </c>
    </row>
    <row r="27" spans="1:13" s="186" customFormat="1" x14ac:dyDescent="0.2">
      <c r="G27" s="413"/>
      <c r="I27" s="187"/>
    </row>
    <row r="28" spans="1:13" s="121" customFormat="1" x14ac:dyDescent="0.25">
      <c r="A28" s="164" t="s">
        <v>522</v>
      </c>
      <c r="B28" s="119" t="s">
        <v>521</v>
      </c>
      <c r="C28" s="158"/>
      <c r="D28" s="166"/>
      <c r="E28" s="167"/>
      <c r="F28" s="168"/>
      <c r="G28" s="97"/>
      <c r="H28" s="169"/>
      <c r="I28" s="170"/>
    </row>
    <row r="29" spans="1:13" s="121" customFormat="1" ht="24" x14ac:dyDescent="0.25">
      <c r="A29" s="157"/>
      <c r="B29" s="176" t="s">
        <v>520</v>
      </c>
      <c r="C29" s="158"/>
      <c r="D29" s="166"/>
      <c r="E29" s="167"/>
      <c r="F29" s="168"/>
      <c r="G29" s="97"/>
      <c r="H29" s="169"/>
      <c r="I29" s="170"/>
    </row>
    <row r="30" spans="1:13" s="121" customFormat="1" x14ac:dyDescent="0.25">
      <c r="A30" s="171"/>
      <c r="B30" s="172" t="s">
        <v>519</v>
      </c>
      <c r="C30" s="172"/>
      <c r="D30" s="173" t="s">
        <v>518</v>
      </c>
      <c r="E30" s="174">
        <v>10</v>
      </c>
      <c r="F30" s="173" t="s">
        <v>442</v>
      </c>
      <c r="G30" s="98"/>
      <c r="H30" s="173" t="s">
        <v>377</v>
      </c>
      <c r="I30" s="175">
        <f>E30*G30</f>
        <v>0</v>
      </c>
    </row>
    <row r="31" spans="1:13" s="121" customFormat="1" x14ac:dyDescent="0.25">
      <c r="A31" s="157"/>
      <c r="B31" s="119"/>
      <c r="C31" s="176"/>
      <c r="D31" s="177"/>
      <c r="E31" s="178"/>
      <c r="F31" s="177"/>
      <c r="G31" s="88"/>
      <c r="H31" s="177"/>
      <c r="I31" s="179"/>
      <c r="M31" s="188"/>
    </row>
    <row r="32" spans="1:13" s="121" customFormat="1" x14ac:dyDescent="0.25">
      <c r="A32" s="157" t="s">
        <v>517</v>
      </c>
      <c r="B32" s="165" t="s">
        <v>516</v>
      </c>
      <c r="C32" s="114"/>
      <c r="D32" s="189"/>
      <c r="E32" s="190"/>
      <c r="F32" s="189"/>
      <c r="G32" s="71"/>
      <c r="H32" s="189"/>
      <c r="I32" s="191"/>
    </row>
    <row r="33" spans="1:13" s="121" customFormat="1" ht="134.25" customHeight="1" x14ac:dyDescent="0.25">
      <c r="A33" s="157"/>
      <c r="B33" s="176" t="s">
        <v>515</v>
      </c>
      <c r="C33" s="176"/>
      <c r="D33" s="177"/>
      <c r="E33" s="190"/>
      <c r="F33" s="189"/>
      <c r="G33" s="71"/>
      <c r="H33" s="189"/>
      <c r="I33" s="191"/>
      <c r="L33" s="192"/>
      <c r="M33" s="192"/>
    </row>
    <row r="34" spans="1:13" s="121" customFormat="1" x14ac:dyDescent="0.2">
      <c r="A34" s="157"/>
      <c r="B34" s="193" t="s">
        <v>514</v>
      </c>
      <c r="C34" s="193"/>
      <c r="D34" s="194" t="s">
        <v>513</v>
      </c>
      <c r="E34" s="195">
        <v>1</v>
      </c>
      <c r="F34" s="194" t="s">
        <v>442</v>
      </c>
      <c r="G34" s="92"/>
      <c r="H34" s="194" t="s">
        <v>377</v>
      </c>
      <c r="I34" s="196">
        <f>E34*G34</f>
        <v>0</v>
      </c>
    </row>
    <row r="35" spans="1:13" s="121" customFormat="1" x14ac:dyDescent="0.25">
      <c r="A35" s="157"/>
      <c r="B35" s="114"/>
      <c r="C35" s="114"/>
      <c r="D35" s="189"/>
      <c r="E35" s="190"/>
      <c r="F35" s="189"/>
      <c r="G35" s="71"/>
      <c r="H35" s="189"/>
      <c r="I35" s="191"/>
    </row>
    <row r="36" spans="1:13" s="121" customFormat="1" x14ac:dyDescent="0.25">
      <c r="A36" s="157"/>
      <c r="B36" s="197"/>
      <c r="C36" s="114"/>
      <c r="D36" s="189"/>
      <c r="E36" s="190"/>
      <c r="F36" s="189"/>
      <c r="G36" s="71"/>
      <c r="H36" s="189"/>
      <c r="I36" s="191"/>
    </row>
    <row r="37" spans="1:13" s="121" customFormat="1" x14ac:dyDescent="0.25">
      <c r="A37" s="164" t="s">
        <v>512</v>
      </c>
      <c r="B37" s="165" t="s">
        <v>511</v>
      </c>
      <c r="C37" s="158"/>
      <c r="D37" s="166"/>
      <c r="E37" s="167"/>
      <c r="F37" s="168"/>
      <c r="G37" s="97"/>
      <c r="H37" s="169"/>
      <c r="I37" s="170"/>
    </row>
    <row r="38" spans="1:13" s="121" customFormat="1" ht="72" x14ac:dyDescent="0.25">
      <c r="A38" s="157"/>
      <c r="B38" s="181" t="s">
        <v>510</v>
      </c>
      <c r="C38" s="158"/>
      <c r="D38" s="166"/>
      <c r="E38" s="167"/>
      <c r="F38" s="168"/>
      <c r="G38" s="97"/>
      <c r="H38" s="169"/>
      <c r="I38" s="170"/>
    </row>
    <row r="39" spans="1:13" s="121" customFormat="1" x14ac:dyDescent="0.25">
      <c r="A39" s="157"/>
      <c r="B39" s="181" t="s">
        <v>509</v>
      </c>
      <c r="C39" s="158"/>
      <c r="D39" s="166"/>
      <c r="E39" s="167"/>
      <c r="F39" s="168"/>
      <c r="G39" s="97"/>
      <c r="H39" s="169"/>
      <c r="I39" s="170"/>
    </row>
    <row r="40" spans="1:13" s="121" customFormat="1" x14ac:dyDescent="0.2">
      <c r="A40" s="171"/>
      <c r="B40" s="198" t="s">
        <v>508</v>
      </c>
      <c r="C40" s="172"/>
      <c r="D40" s="173" t="s">
        <v>123</v>
      </c>
      <c r="E40" s="174">
        <v>1</v>
      </c>
      <c r="F40" s="173" t="s">
        <v>442</v>
      </c>
      <c r="G40" s="98"/>
      <c r="H40" s="173" t="s">
        <v>377</v>
      </c>
      <c r="I40" s="175">
        <f>E40*G40</f>
        <v>0</v>
      </c>
    </row>
    <row r="41" spans="1:13" s="121" customFormat="1" x14ac:dyDescent="0.2">
      <c r="A41" s="199"/>
      <c r="B41" s="95"/>
      <c r="C41" s="114"/>
      <c r="D41" s="200"/>
      <c r="E41" s="201"/>
      <c r="F41" s="200"/>
      <c r="G41" s="91"/>
      <c r="H41" s="200"/>
      <c r="I41" s="202"/>
    </row>
    <row r="42" spans="1:13" s="121" customFormat="1" x14ac:dyDescent="0.2">
      <c r="A42" s="199"/>
      <c r="B42" s="95"/>
      <c r="C42" s="114"/>
      <c r="D42" s="200"/>
      <c r="E42" s="201"/>
      <c r="F42" s="200"/>
      <c r="G42" s="91"/>
      <c r="H42" s="200"/>
      <c r="I42" s="202"/>
    </row>
    <row r="43" spans="1:13" s="121" customFormat="1" x14ac:dyDescent="0.25">
      <c r="A43" s="164" t="s">
        <v>507</v>
      </c>
      <c r="B43" s="203" t="s">
        <v>506</v>
      </c>
      <c r="C43" s="158"/>
      <c r="D43" s="166"/>
      <c r="E43" s="167"/>
      <c r="F43" s="168"/>
      <c r="G43" s="97"/>
      <c r="H43" s="169"/>
      <c r="I43" s="170"/>
    </row>
    <row r="44" spans="1:13" s="121" customFormat="1" ht="38.25" x14ac:dyDescent="0.2">
      <c r="A44" s="157"/>
      <c r="B44" s="204" t="s">
        <v>505</v>
      </c>
      <c r="C44" s="205"/>
      <c r="D44" s="183" t="s">
        <v>123</v>
      </c>
      <c r="E44" s="184">
        <v>1</v>
      </c>
      <c r="F44" s="206"/>
      <c r="G44" s="96"/>
      <c r="H44" s="173"/>
      <c r="I44" s="207">
        <f>E44*G44</f>
        <v>0</v>
      </c>
    </row>
    <row r="45" spans="1:13" s="121" customFormat="1" x14ac:dyDescent="0.25">
      <c r="A45" s="157"/>
      <c r="B45" s="208"/>
      <c r="C45" s="158"/>
      <c r="D45" s="166"/>
      <c r="E45" s="167"/>
      <c r="F45" s="168"/>
      <c r="G45" s="97"/>
      <c r="H45" s="169"/>
      <c r="I45" s="170"/>
    </row>
    <row r="46" spans="1:13" s="121" customFormat="1" x14ac:dyDescent="0.25">
      <c r="A46" s="164" t="s">
        <v>504</v>
      </c>
      <c r="B46" s="203" t="s">
        <v>503</v>
      </c>
      <c r="C46" s="158"/>
      <c r="D46" s="166"/>
      <c r="E46" s="167"/>
      <c r="F46" s="168"/>
      <c r="G46" s="97"/>
      <c r="H46" s="169"/>
      <c r="I46" s="170"/>
    </row>
    <row r="47" spans="1:13" s="121" customFormat="1" ht="63.75" x14ac:dyDescent="0.2">
      <c r="A47" s="157"/>
      <c r="B47" s="204" t="s">
        <v>502</v>
      </c>
      <c r="C47" s="205"/>
      <c r="D47" s="183" t="s">
        <v>123</v>
      </c>
      <c r="E47" s="184">
        <v>1</v>
      </c>
      <c r="F47" s="206"/>
      <c r="G47" s="96"/>
      <c r="H47" s="173"/>
      <c r="I47" s="207">
        <f>E47*G47</f>
        <v>0</v>
      </c>
    </row>
    <row r="48" spans="1:13" s="121" customFormat="1" x14ac:dyDescent="0.2">
      <c r="A48" s="199"/>
      <c r="B48" s="95"/>
      <c r="C48" s="114"/>
      <c r="D48" s="200"/>
      <c r="E48" s="201"/>
      <c r="F48" s="200"/>
      <c r="G48" s="91"/>
      <c r="H48" s="200"/>
      <c r="I48" s="202"/>
    </row>
    <row r="49" spans="1:21" s="121" customFormat="1" x14ac:dyDescent="0.2">
      <c r="A49" s="199"/>
      <c r="B49" s="94"/>
      <c r="C49" s="193"/>
      <c r="D49" s="194"/>
      <c r="E49" s="195"/>
      <c r="F49" s="194"/>
      <c r="G49" s="92"/>
      <c r="H49" s="194"/>
      <c r="I49" s="196"/>
    </row>
    <row r="50" spans="1:21" s="121" customFormat="1" x14ac:dyDescent="0.25">
      <c r="A50" s="209"/>
      <c r="B50" s="209" t="s">
        <v>501</v>
      </c>
      <c r="C50" s="209"/>
      <c r="D50" s="209"/>
      <c r="E50" s="209"/>
      <c r="F50" s="209"/>
      <c r="G50" s="209"/>
      <c r="H50" s="210" t="s">
        <v>377</v>
      </c>
      <c r="I50" s="211">
        <f>SUM(I16:I48)</f>
        <v>0</v>
      </c>
    </row>
    <row r="51" spans="1:21" s="121" customFormat="1" x14ac:dyDescent="0.25">
      <c r="A51" s="164"/>
      <c r="B51" s="165"/>
      <c r="C51" s="165"/>
      <c r="D51" s="212"/>
      <c r="E51" s="213"/>
      <c r="F51" s="214"/>
      <c r="G51" s="71"/>
      <c r="H51" s="215"/>
      <c r="I51" s="216"/>
    </row>
    <row r="52" spans="1:21" s="121" customFormat="1" x14ac:dyDescent="0.25">
      <c r="A52" s="199"/>
      <c r="B52" s="165"/>
      <c r="C52" s="165"/>
      <c r="D52" s="212"/>
      <c r="E52" s="213"/>
      <c r="F52" s="214"/>
      <c r="G52" s="71"/>
      <c r="H52" s="189"/>
      <c r="I52" s="191"/>
    </row>
    <row r="53" spans="1:21" s="121" customFormat="1" x14ac:dyDescent="0.25">
      <c r="A53" s="150" t="s">
        <v>91</v>
      </c>
      <c r="B53" s="151" t="s">
        <v>121</v>
      </c>
      <c r="C53" s="151"/>
      <c r="D53" s="217"/>
      <c r="E53" s="218"/>
      <c r="F53" s="217"/>
      <c r="G53" s="83"/>
      <c r="H53" s="217"/>
      <c r="I53" s="219"/>
    </row>
    <row r="54" spans="1:21" s="121" customFormat="1" x14ac:dyDescent="0.25">
      <c r="A54" s="157"/>
      <c r="B54" s="158"/>
      <c r="C54" s="158"/>
      <c r="D54" s="169"/>
      <c r="E54" s="220"/>
      <c r="F54" s="169"/>
      <c r="G54" s="82"/>
      <c r="H54" s="169"/>
      <c r="I54" s="221"/>
    </row>
    <row r="55" spans="1:21" s="121" customFormat="1" x14ac:dyDescent="0.25">
      <c r="A55" s="157" t="s">
        <v>500</v>
      </c>
      <c r="B55" s="145" t="s">
        <v>499</v>
      </c>
      <c r="C55" s="145"/>
      <c r="D55" s="222"/>
      <c r="E55" s="223"/>
      <c r="F55" s="222"/>
      <c r="G55" s="90"/>
      <c r="H55" s="222"/>
      <c r="I55" s="224"/>
    </row>
    <row r="56" spans="1:21" s="121" customFormat="1" ht="84" x14ac:dyDescent="0.25">
      <c r="A56" s="157"/>
      <c r="B56" s="114" t="s">
        <v>498</v>
      </c>
      <c r="C56" s="114"/>
      <c r="D56" s="189"/>
      <c r="E56" s="190"/>
      <c r="F56" s="189"/>
      <c r="G56" s="71"/>
      <c r="H56" s="189"/>
      <c r="I56" s="191"/>
    </row>
    <row r="57" spans="1:21" s="121" customFormat="1" x14ac:dyDescent="0.2">
      <c r="A57" s="157"/>
      <c r="B57" s="193" t="s">
        <v>497</v>
      </c>
      <c r="C57" s="193"/>
      <c r="D57" s="194" t="s">
        <v>286</v>
      </c>
      <c r="E57" s="195">
        <v>830</v>
      </c>
      <c r="F57" s="194" t="s">
        <v>442</v>
      </c>
      <c r="G57" s="92"/>
      <c r="H57" s="194" t="s">
        <v>377</v>
      </c>
      <c r="I57" s="196">
        <f>E57*G57</f>
        <v>0</v>
      </c>
      <c r="U57" s="180"/>
    </row>
    <row r="58" spans="1:21" s="121" customFormat="1" x14ac:dyDescent="0.25">
      <c r="A58" s="157"/>
      <c r="B58" s="225"/>
      <c r="C58" s="225"/>
      <c r="D58" s="222"/>
      <c r="E58" s="223"/>
      <c r="F58" s="222"/>
      <c r="G58" s="90"/>
      <c r="H58" s="222"/>
      <c r="I58" s="224"/>
    </row>
    <row r="59" spans="1:21" s="121" customFormat="1" ht="12.75" customHeight="1" x14ac:dyDescent="0.25">
      <c r="A59" s="157" t="s">
        <v>496</v>
      </c>
      <c r="B59" s="145" t="s">
        <v>495</v>
      </c>
      <c r="C59" s="145"/>
      <c r="D59" s="222"/>
      <c r="E59" s="223"/>
      <c r="F59" s="222"/>
      <c r="G59" s="90"/>
      <c r="H59" s="222"/>
      <c r="I59" s="224"/>
    </row>
    <row r="60" spans="1:21" s="121" customFormat="1" ht="188.25" customHeight="1" x14ac:dyDescent="0.25">
      <c r="A60" s="157"/>
      <c r="B60" s="114" t="s">
        <v>494</v>
      </c>
      <c r="C60" s="225"/>
      <c r="D60" s="222"/>
      <c r="E60" s="223"/>
      <c r="F60" s="222"/>
      <c r="G60" s="90"/>
      <c r="H60" s="222"/>
      <c r="I60" s="224"/>
      <c r="J60" s="226"/>
    </row>
    <row r="61" spans="1:21" s="121" customFormat="1" x14ac:dyDescent="0.25">
      <c r="A61" s="157"/>
      <c r="B61" s="114"/>
      <c r="C61" s="114"/>
      <c r="D61" s="189"/>
      <c r="E61" s="190"/>
      <c r="F61" s="189"/>
      <c r="G61" s="71"/>
      <c r="H61" s="189"/>
      <c r="I61" s="191"/>
    </row>
    <row r="62" spans="1:21" s="121" customFormat="1" x14ac:dyDescent="0.2">
      <c r="A62" s="171"/>
      <c r="B62" s="114" t="s">
        <v>493</v>
      </c>
      <c r="C62" s="193"/>
      <c r="D62" s="194" t="s">
        <v>286</v>
      </c>
      <c r="E62" s="195">
        <v>2653</v>
      </c>
      <c r="F62" s="194" t="s">
        <v>442</v>
      </c>
      <c r="G62" s="92"/>
      <c r="H62" s="194" t="s">
        <v>377</v>
      </c>
      <c r="I62" s="196">
        <f>E62*G62</f>
        <v>0</v>
      </c>
    </row>
    <row r="63" spans="1:21" s="121" customFormat="1" x14ac:dyDescent="0.25">
      <c r="A63" s="157"/>
      <c r="B63" s="114"/>
      <c r="C63" s="114"/>
      <c r="D63" s="189"/>
      <c r="E63" s="190"/>
      <c r="F63" s="189"/>
      <c r="G63" s="71"/>
      <c r="H63" s="189"/>
      <c r="I63" s="191"/>
    </row>
    <row r="64" spans="1:21" s="121" customFormat="1" ht="24" x14ac:dyDescent="0.25">
      <c r="A64" s="157" t="s">
        <v>492</v>
      </c>
      <c r="B64" s="145" t="s">
        <v>491</v>
      </c>
      <c r="C64" s="145"/>
      <c r="D64" s="222"/>
      <c r="E64" s="223"/>
      <c r="F64" s="222"/>
      <c r="G64" s="90"/>
      <c r="H64" s="222"/>
      <c r="I64" s="224"/>
    </row>
    <row r="65" spans="1:9" s="121" customFormat="1" ht="48" x14ac:dyDescent="0.25">
      <c r="A65" s="157"/>
      <c r="B65" s="114" t="s">
        <v>490</v>
      </c>
      <c r="C65" s="114"/>
      <c r="D65" s="222"/>
      <c r="E65" s="223"/>
      <c r="F65" s="222"/>
      <c r="G65" s="90"/>
      <c r="H65" s="222"/>
      <c r="I65" s="224"/>
    </row>
    <row r="66" spans="1:9" s="121" customFormat="1" ht="24" x14ac:dyDescent="0.2">
      <c r="A66" s="157"/>
      <c r="B66" s="193" t="s">
        <v>489</v>
      </c>
      <c r="C66" s="193"/>
      <c r="D66" s="227" t="s">
        <v>394</v>
      </c>
      <c r="E66" s="195">
        <v>4150</v>
      </c>
      <c r="F66" s="228" t="s">
        <v>442</v>
      </c>
      <c r="G66" s="92"/>
      <c r="H66" s="228" t="s">
        <v>377</v>
      </c>
      <c r="I66" s="196">
        <f>E66*G66</f>
        <v>0</v>
      </c>
    </row>
    <row r="67" spans="1:9" s="121" customFormat="1" x14ac:dyDescent="0.25">
      <c r="A67" s="157"/>
      <c r="B67" s="114"/>
      <c r="C67" s="114"/>
      <c r="D67" s="215"/>
      <c r="E67" s="190"/>
      <c r="F67" s="229"/>
      <c r="G67" s="71"/>
      <c r="H67" s="229"/>
      <c r="I67" s="191"/>
    </row>
    <row r="68" spans="1:9" s="121" customFormat="1" x14ac:dyDescent="0.25">
      <c r="A68" s="157" t="s">
        <v>488</v>
      </c>
      <c r="B68" s="145" t="s">
        <v>487</v>
      </c>
      <c r="C68" s="145"/>
      <c r="D68" s="222"/>
      <c r="E68" s="223"/>
      <c r="F68" s="222"/>
      <c r="G68" s="90"/>
      <c r="H68" s="222"/>
      <c r="I68" s="224"/>
    </row>
    <row r="69" spans="1:9" s="121" customFormat="1" ht="145.5" customHeight="1" x14ac:dyDescent="0.25">
      <c r="A69" s="157"/>
      <c r="B69" s="99" t="s">
        <v>486</v>
      </c>
      <c r="C69" s="99"/>
      <c r="D69" s="169"/>
      <c r="E69" s="223"/>
      <c r="F69" s="222"/>
      <c r="G69" s="90"/>
      <c r="H69" s="222"/>
      <c r="I69" s="224"/>
    </row>
    <row r="70" spans="1:9" s="121" customFormat="1" ht="24" x14ac:dyDescent="0.25">
      <c r="A70" s="157"/>
      <c r="B70" s="114" t="s">
        <v>485</v>
      </c>
      <c r="C70" s="114"/>
      <c r="D70" s="189"/>
      <c r="E70" s="190"/>
      <c r="F70" s="229"/>
      <c r="G70" s="71"/>
      <c r="H70" s="189"/>
      <c r="I70" s="191"/>
    </row>
    <row r="71" spans="1:9" s="121" customFormat="1" x14ac:dyDescent="0.2">
      <c r="A71" s="171"/>
      <c r="B71" s="230" t="s">
        <v>484</v>
      </c>
      <c r="C71" s="193"/>
      <c r="D71" s="194" t="s">
        <v>286</v>
      </c>
      <c r="E71" s="195">
        <v>1440</v>
      </c>
      <c r="F71" s="228" t="s">
        <v>442</v>
      </c>
      <c r="G71" s="92"/>
      <c r="H71" s="194" t="s">
        <v>377</v>
      </c>
      <c r="I71" s="196">
        <f>E71*G71</f>
        <v>0</v>
      </c>
    </row>
    <row r="72" spans="1:9" s="121" customFormat="1" x14ac:dyDescent="0.25">
      <c r="A72" s="157"/>
      <c r="B72" s="145"/>
      <c r="C72" s="145"/>
      <c r="D72" s="222"/>
      <c r="E72" s="223"/>
      <c r="F72" s="222"/>
      <c r="G72" s="90"/>
      <c r="H72" s="222"/>
      <c r="I72" s="224"/>
    </row>
    <row r="73" spans="1:9" s="121" customFormat="1" x14ac:dyDescent="0.25">
      <c r="A73" s="157" t="s">
        <v>483</v>
      </c>
      <c r="B73" s="145" t="s">
        <v>482</v>
      </c>
      <c r="C73" s="145"/>
      <c r="D73" s="222"/>
      <c r="E73" s="223"/>
      <c r="F73" s="222"/>
      <c r="G73" s="90"/>
      <c r="H73" s="222"/>
      <c r="I73" s="224"/>
    </row>
    <row r="74" spans="1:9" s="121" customFormat="1" ht="60" x14ac:dyDescent="0.25">
      <c r="A74" s="157"/>
      <c r="B74" s="225" t="s">
        <v>481</v>
      </c>
      <c r="C74" s="225"/>
      <c r="D74" s="222"/>
      <c r="E74" s="223"/>
      <c r="F74" s="222"/>
      <c r="G74" s="90"/>
      <c r="H74" s="222"/>
      <c r="I74" s="224"/>
    </row>
    <row r="75" spans="1:9" s="121" customFormat="1" x14ac:dyDescent="0.2">
      <c r="A75" s="157"/>
      <c r="B75" s="193" t="s">
        <v>480</v>
      </c>
      <c r="C75" s="193"/>
      <c r="D75" s="194" t="s">
        <v>394</v>
      </c>
      <c r="E75" s="195">
        <v>4150</v>
      </c>
      <c r="F75" s="194" t="s">
        <v>442</v>
      </c>
      <c r="G75" s="92"/>
      <c r="H75" s="194" t="s">
        <v>377</v>
      </c>
      <c r="I75" s="196">
        <f>E75*G75</f>
        <v>0</v>
      </c>
    </row>
    <row r="76" spans="1:9" s="121" customFormat="1" x14ac:dyDescent="0.2">
      <c r="A76" s="157"/>
      <c r="B76" s="145"/>
      <c r="C76" s="145"/>
      <c r="D76" s="231"/>
      <c r="E76" s="232"/>
      <c r="F76" s="231"/>
      <c r="G76" s="93"/>
      <c r="H76" s="231"/>
      <c r="I76" s="233"/>
    </row>
    <row r="77" spans="1:9" s="121" customFormat="1" x14ac:dyDescent="0.2">
      <c r="A77" s="199"/>
      <c r="B77" s="114"/>
      <c r="C77" s="114"/>
      <c r="D77" s="200"/>
      <c r="E77" s="201"/>
      <c r="F77" s="200"/>
      <c r="G77" s="91"/>
      <c r="H77" s="200"/>
      <c r="I77" s="202"/>
    </row>
    <row r="78" spans="1:9" s="121" customFormat="1" x14ac:dyDescent="0.2">
      <c r="A78" s="157" t="s">
        <v>479</v>
      </c>
      <c r="B78" s="145" t="s">
        <v>478</v>
      </c>
      <c r="C78" s="145"/>
      <c r="D78" s="231"/>
      <c r="E78" s="232"/>
      <c r="F78" s="231"/>
      <c r="G78" s="93"/>
      <c r="H78" s="231"/>
      <c r="I78" s="233"/>
    </row>
    <row r="79" spans="1:9" s="121" customFormat="1" ht="95.25" customHeight="1" x14ac:dyDescent="0.2">
      <c r="A79" s="199"/>
      <c r="B79" s="114" t="s">
        <v>477</v>
      </c>
      <c r="C79" s="225"/>
      <c r="D79" s="231"/>
      <c r="E79" s="232"/>
      <c r="F79" s="231"/>
      <c r="G79" s="93"/>
      <c r="H79" s="231"/>
      <c r="I79" s="233"/>
    </row>
    <row r="80" spans="1:9" s="121" customFormat="1" x14ac:dyDescent="0.2">
      <c r="A80" s="199"/>
      <c r="B80" s="193" t="s">
        <v>476</v>
      </c>
      <c r="C80" s="193"/>
      <c r="D80" s="194" t="s">
        <v>394</v>
      </c>
      <c r="E80" s="195">
        <v>305</v>
      </c>
      <c r="F80" s="194" t="s">
        <v>442</v>
      </c>
      <c r="G80" s="92"/>
      <c r="H80" s="194" t="s">
        <v>377</v>
      </c>
      <c r="I80" s="196">
        <f>E80*G80</f>
        <v>0</v>
      </c>
    </row>
    <row r="81" spans="1:15" s="121" customFormat="1" x14ac:dyDescent="0.2">
      <c r="A81" s="199"/>
      <c r="B81" s="114"/>
      <c r="C81" s="114"/>
      <c r="D81" s="200"/>
      <c r="E81" s="201"/>
      <c r="F81" s="200"/>
      <c r="G81" s="91"/>
      <c r="H81" s="200"/>
      <c r="I81" s="202"/>
    </row>
    <row r="82" spans="1:15" s="121" customFormat="1" x14ac:dyDescent="0.25">
      <c r="A82" s="199"/>
      <c r="B82" s="114"/>
      <c r="C82" s="114"/>
      <c r="D82" s="189"/>
      <c r="E82" s="190"/>
      <c r="F82" s="189"/>
      <c r="G82" s="71"/>
      <c r="H82" s="189"/>
      <c r="I82" s="191"/>
    </row>
    <row r="83" spans="1:15" s="121" customFormat="1" x14ac:dyDescent="0.25">
      <c r="A83" s="234"/>
      <c r="B83" s="235" t="s">
        <v>475</v>
      </c>
      <c r="C83" s="235"/>
      <c r="D83" s="236"/>
      <c r="E83" s="237"/>
      <c r="F83" s="238"/>
      <c r="G83" s="651"/>
      <c r="H83" s="239" t="s">
        <v>377</v>
      </c>
      <c r="I83" s="211">
        <f>SUM(I55:I82)</f>
        <v>0</v>
      </c>
    </row>
    <row r="84" spans="1:15" s="121" customFormat="1" x14ac:dyDescent="0.25">
      <c r="A84" s="199"/>
      <c r="B84" s="145"/>
      <c r="C84" s="145"/>
      <c r="D84" s="222"/>
      <c r="E84" s="223"/>
      <c r="F84" s="222"/>
      <c r="G84" s="90"/>
      <c r="H84" s="222"/>
      <c r="I84" s="224"/>
    </row>
    <row r="85" spans="1:15" s="121" customFormat="1" ht="232.5" hidden="1" customHeight="1" x14ac:dyDescent="0.25">
      <c r="A85" s="199"/>
      <c r="B85" s="145"/>
      <c r="C85" s="145"/>
      <c r="D85" s="222"/>
      <c r="E85" s="223"/>
      <c r="F85" s="222"/>
      <c r="G85" s="90"/>
      <c r="H85" s="222"/>
      <c r="I85" s="224"/>
    </row>
    <row r="86" spans="1:15" s="121" customFormat="1" ht="13.5" customHeight="1" x14ac:dyDescent="0.25">
      <c r="A86" s="199"/>
      <c r="B86" s="145"/>
      <c r="C86" s="145"/>
      <c r="D86" s="222"/>
      <c r="E86" s="223"/>
      <c r="F86" s="222"/>
      <c r="G86" s="90"/>
      <c r="H86" s="222"/>
      <c r="I86" s="224"/>
    </row>
    <row r="87" spans="1:15" s="240" customFormat="1" x14ac:dyDescent="0.25">
      <c r="A87" s="150" t="s">
        <v>89</v>
      </c>
      <c r="B87" s="151" t="s">
        <v>474</v>
      </c>
      <c r="C87" s="151"/>
      <c r="D87" s="217"/>
      <c r="E87" s="218"/>
      <c r="F87" s="217"/>
      <c r="G87" s="83"/>
      <c r="H87" s="217"/>
      <c r="I87" s="219"/>
    </row>
    <row r="88" spans="1:15" s="240" customFormat="1" x14ac:dyDescent="0.2">
      <c r="A88" s="157"/>
      <c r="B88" s="158"/>
      <c r="C88" s="158"/>
      <c r="D88" s="169"/>
      <c r="E88" s="220"/>
      <c r="F88" s="169"/>
      <c r="G88" s="82"/>
      <c r="H88" s="169"/>
      <c r="I88" s="221"/>
      <c r="K88" s="241"/>
      <c r="L88" s="241"/>
      <c r="M88" s="242"/>
    </row>
    <row r="89" spans="1:15" s="240" customFormat="1" x14ac:dyDescent="0.2">
      <c r="A89" s="157"/>
      <c r="B89" s="158"/>
      <c r="C89" s="158"/>
      <c r="D89" s="169"/>
      <c r="E89" s="220"/>
      <c r="F89" s="169"/>
      <c r="G89" s="82"/>
      <c r="H89" s="169"/>
      <c r="I89" s="221"/>
      <c r="K89" s="243"/>
      <c r="M89" s="244"/>
      <c r="N89" s="245"/>
      <c r="O89" s="246"/>
    </row>
    <row r="90" spans="1:15" s="240" customFormat="1" ht="24" x14ac:dyDescent="0.2">
      <c r="A90" s="247" t="s">
        <v>473</v>
      </c>
      <c r="B90" s="248" t="s">
        <v>472</v>
      </c>
      <c r="C90" s="248"/>
      <c r="D90" s="249"/>
      <c r="E90" s="250"/>
      <c r="F90" s="249"/>
      <c r="G90" s="86"/>
      <c r="H90" s="249"/>
      <c r="I90" s="251"/>
      <c r="K90" s="243"/>
      <c r="M90" s="244"/>
      <c r="N90" s="245"/>
      <c r="O90" s="246"/>
    </row>
    <row r="91" spans="1:15" s="240" customFormat="1" ht="139.5" customHeight="1" x14ac:dyDescent="0.25">
      <c r="A91" s="247"/>
      <c r="B91" s="252" t="s">
        <v>471</v>
      </c>
      <c r="C91" s="252"/>
      <c r="D91" s="249"/>
      <c r="E91" s="253"/>
      <c r="F91" s="249"/>
      <c r="G91" s="86"/>
      <c r="H91" s="249"/>
      <c r="I91" s="251"/>
    </row>
    <row r="92" spans="1:15" s="240" customFormat="1" ht="24" x14ac:dyDescent="0.2">
      <c r="A92" s="247"/>
      <c r="B92" s="254" t="s">
        <v>459</v>
      </c>
      <c r="C92" s="254"/>
      <c r="D92" s="255" t="s">
        <v>286</v>
      </c>
      <c r="E92" s="256">
        <v>546</v>
      </c>
      <c r="F92" s="255" t="s">
        <v>442</v>
      </c>
      <c r="G92" s="85"/>
      <c r="H92" s="255" t="s">
        <v>377</v>
      </c>
      <c r="I92" s="257">
        <f>E92*G92</f>
        <v>0</v>
      </c>
      <c r="K92" s="241"/>
      <c r="L92" s="241"/>
      <c r="M92" s="242"/>
    </row>
    <row r="93" spans="1:15" s="240" customFormat="1" x14ac:dyDescent="0.2">
      <c r="A93" s="247"/>
      <c r="B93" s="258"/>
      <c r="C93" s="258"/>
      <c r="D93" s="259"/>
      <c r="E93" s="245"/>
      <c r="F93" s="259"/>
      <c r="G93" s="84"/>
      <c r="H93" s="259"/>
      <c r="I93" s="260"/>
      <c r="K93" s="243"/>
      <c r="M93" s="244"/>
      <c r="N93" s="245"/>
      <c r="O93" s="246"/>
    </row>
    <row r="94" spans="1:15" s="240" customFormat="1" ht="24" x14ac:dyDescent="0.2">
      <c r="A94" s="247" t="s">
        <v>470</v>
      </c>
      <c r="B94" s="158" t="s">
        <v>469</v>
      </c>
      <c r="C94" s="248"/>
      <c r="D94" s="249"/>
      <c r="E94" s="250"/>
      <c r="F94" s="249"/>
      <c r="G94" s="86"/>
      <c r="H94" s="249"/>
      <c r="I94" s="251"/>
      <c r="K94" s="243"/>
      <c r="M94" s="244"/>
      <c r="N94" s="245"/>
      <c r="O94" s="246"/>
    </row>
    <row r="95" spans="1:15" s="240" customFormat="1" ht="110.25" customHeight="1" x14ac:dyDescent="0.25">
      <c r="A95" s="247"/>
      <c r="B95" s="176" t="s">
        <v>468</v>
      </c>
      <c r="C95" s="252"/>
      <c r="D95" s="249"/>
      <c r="E95" s="253"/>
      <c r="F95" s="249"/>
      <c r="G95" s="86"/>
      <c r="H95" s="249"/>
      <c r="I95" s="251"/>
    </row>
    <row r="96" spans="1:15" s="240" customFormat="1" ht="24" x14ac:dyDescent="0.2">
      <c r="A96" s="247"/>
      <c r="B96" s="172" t="s">
        <v>467</v>
      </c>
      <c r="C96" s="254"/>
      <c r="D96" s="255" t="s">
        <v>394</v>
      </c>
      <c r="E96" s="256">
        <v>2184</v>
      </c>
      <c r="F96" s="255" t="s">
        <v>442</v>
      </c>
      <c r="G96" s="85"/>
      <c r="H96" s="255" t="s">
        <v>377</v>
      </c>
      <c r="I96" s="257">
        <f>E96*G96</f>
        <v>0</v>
      </c>
      <c r="K96" s="241"/>
      <c r="L96" s="241"/>
      <c r="M96" s="242"/>
    </row>
    <row r="97" spans="1:24" s="240" customFormat="1" x14ac:dyDescent="0.2">
      <c r="A97" s="247"/>
      <c r="B97" s="176"/>
      <c r="C97" s="258"/>
      <c r="D97" s="259"/>
      <c r="E97" s="245"/>
      <c r="F97" s="259"/>
      <c r="G97" s="84"/>
      <c r="H97" s="259"/>
      <c r="I97" s="260"/>
      <c r="K97" s="241"/>
      <c r="L97" s="241"/>
      <c r="M97" s="242"/>
    </row>
    <row r="98" spans="1:24" s="240" customFormat="1" ht="24" x14ac:dyDescent="0.25">
      <c r="A98" s="247" t="s">
        <v>466</v>
      </c>
      <c r="B98" s="119" t="s">
        <v>465</v>
      </c>
      <c r="C98" s="248"/>
      <c r="D98" s="249"/>
      <c r="E98" s="250"/>
      <c r="F98" s="249"/>
      <c r="G98" s="86"/>
      <c r="H98" s="249"/>
      <c r="I98" s="251"/>
    </row>
    <row r="99" spans="1:24" s="240" customFormat="1" ht="120" x14ac:dyDescent="0.25">
      <c r="A99" s="247"/>
      <c r="B99" s="176" t="s">
        <v>464</v>
      </c>
      <c r="C99" s="252"/>
      <c r="D99" s="249"/>
      <c r="E99" s="253"/>
      <c r="F99" s="249"/>
      <c r="G99" s="86"/>
      <c r="H99" s="249"/>
      <c r="I99" s="251"/>
      <c r="J99" s="261"/>
      <c r="K99" s="262"/>
      <c r="L99" s="263"/>
      <c r="M99" s="264"/>
      <c r="N99" s="263"/>
      <c r="O99" s="89"/>
      <c r="P99" s="265"/>
      <c r="Q99" s="266"/>
      <c r="R99" s="266"/>
      <c r="S99" s="266"/>
      <c r="T99" s="266"/>
    </row>
    <row r="100" spans="1:24" s="240" customFormat="1" x14ac:dyDescent="0.2">
      <c r="A100" s="247"/>
      <c r="B100" s="172" t="s">
        <v>463</v>
      </c>
      <c r="C100" s="254"/>
      <c r="D100" s="255" t="s">
        <v>394</v>
      </c>
      <c r="E100" s="256">
        <v>2184</v>
      </c>
      <c r="F100" s="255" t="s">
        <v>442</v>
      </c>
      <c r="G100" s="85"/>
      <c r="H100" s="255" t="s">
        <v>377</v>
      </c>
      <c r="I100" s="257">
        <f>E100*G100</f>
        <v>0</v>
      </c>
      <c r="K100" s="266"/>
      <c r="L100" s="267"/>
      <c r="M100" s="268"/>
      <c r="N100" s="269"/>
      <c r="O100" s="270"/>
      <c r="P100" s="269"/>
      <c r="Q100" s="264"/>
      <c r="R100" s="263"/>
      <c r="S100" s="89"/>
      <c r="T100" s="266"/>
      <c r="U100" s="266"/>
      <c r="V100" s="266"/>
      <c r="W100" s="266"/>
      <c r="X100" s="271"/>
    </row>
    <row r="101" spans="1:24" s="240" customFormat="1" x14ac:dyDescent="0.2">
      <c r="A101" s="247"/>
      <c r="B101" s="258"/>
      <c r="C101" s="258"/>
      <c r="D101" s="259"/>
      <c r="E101" s="245"/>
      <c r="F101" s="259"/>
      <c r="G101" s="84"/>
      <c r="H101" s="259"/>
      <c r="I101" s="260"/>
      <c r="K101" s="272"/>
      <c r="L101" s="267"/>
      <c r="M101" s="268"/>
      <c r="N101" s="269"/>
      <c r="O101" s="270"/>
      <c r="P101" s="269"/>
      <c r="Q101" s="266"/>
      <c r="R101" s="266"/>
      <c r="S101" s="266"/>
      <c r="T101" s="266"/>
    </row>
    <row r="102" spans="1:24" s="240" customFormat="1" ht="24" x14ac:dyDescent="0.2">
      <c r="A102" s="247" t="s">
        <v>462</v>
      </c>
      <c r="B102" s="248" t="s">
        <v>461</v>
      </c>
      <c r="C102" s="248"/>
      <c r="D102" s="249"/>
      <c r="E102" s="250"/>
      <c r="F102" s="249"/>
      <c r="G102" s="86"/>
      <c r="H102" s="249"/>
      <c r="I102" s="251"/>
      <c r="K102" s="243"/>
      <c r="M102" s="244"/>
      <c r="N102" s="245"/>
      <c r="O102" s="246"/>
    </row>
    <row r="103" spans="1:24" s="240" customFormat="1" ht="139.5" customHeight="1" x14ac:dyDescent="0.25">
      <c r="A103" s="247"/>
      <c r="B103" s="252" t="s">
        <v>460</v>
      </c>
      <c r="C103" s="252"/>
      <c r="D103" s="249"/>
      <c r="E103" s="253"/>
      <c r="F103" s="249"/>
      <c r="G103" s="86"/>
      <c r="H103" s="249"/>
      <c r="I103" s="251"/>
    </row>
    <row r="104" spans="1:24" s="240" customFormat="1" ht="24" x14ac:dyDescent="0.2">
      <c r="A104" s="247"/>
      <c r="B104" s="254" t="s">
        <v>459</v>
      </c>
      <c r="C104" s="254"/>
      <c r="D104" s="255" t="s">
        <v>286</v>
      </c>
      <c r="E104" s="256">
        <v>255</v>
      </c>
      <c r="F104" s="255" t="s">
        <v>442</v>
      </c>
      <c r="G104" s="85"/>
      <c r="H104" s="255" t="s">
        <v>377</v>
      </c>
      <c r="I104" s="257">
        <f>E104*G104</f>
        <v>0</v>
      </c>
      <c r="K104" s="241"/>
      <c r="L104" s="241"/>
      <c r="M104" s="242"/>
    </row>
    <row r="105" spans="1:24" s="240" customFormat="1" ht="20.25" x14ac:dyDescent="0.3">
      <c r="A105" s="247"/>
      <c r="B105" s="273"/>
      <c r="C105" s="258"/>
      <c r="D105" s="246"/>
      <c r="E105" s="274"/>
      <c r="F105" s="246"/>
      <c r="G105" s="414"/>
      <c r="H105" s="246"/>
      <c r="I105" s="275"/>
      <c r="K105" s="276"/>
      <c r="L105" s="268"/>
      <c r="M105" s="268"/>
      <c r="N105" s="268"/>
      <c r="O105" s="268"/>
      <c r="P105" s="270"/>
      <c r="Q105" s="266"/>
      <c r="R105" s="276"/>
      <c r="S105" s="276"/>
      <c r="T105" s="266"/>
    </row>
    <row r="106" spans="1:24" s="240" customFormat="1" ht="24" x14ac:dyDescent="0.2">
      <c r="A106" s="247" t="s">
        <v>458</v>
      </c>
      <c r="B106" s="277" t="s">
        <v>457</v>
      </c>
      <c r="C106" s="248"/>
      <c r="D106" s="249"/>
      <c r="E106" s="250"/>
      <c r="F106" s="249"/>
      <c r="G106" s="86"/>
      <c r="H106" s="249"/>
      <c r="I106" s="251"/>
      <c r="K106" s="243"/>
      <c r="M106" s="244"/>
      <c r="N106" s="245"/>
      <c r="O106" s="246"/>
    </row>
    <row r="107" spans="1:24" s="240" customFormat="1" ht="139.5" customHeight="1" x14ac:dyDescent="0.25">
      <c r="A107" s="247"/>
      <c r="B107" s="278" t="s">
        <v>456</v>
      </c>
      <c r="C107" s="252"/>
      <c r="D107" s="249"/>
      <c r="E107" s="253"/>
      <c r="F107" s="249"/>
      <c r="G107" s="86"/>
      <c r="H107" s="249"/>
      <c r="I107" s="251"/>
    </row>
    <row r="108" spans="1:24" s="240" customFormat="1" ht="24" x14ac:dyDescent="0.2">
      <c r="A108" s="247"/>
      <c r="B108" s="254" t="s">
        <v>455</v>
      </c>
      <c r="C108" s="254"/>
      <c r="D108" s="255" t="s">
        <v>286</v>
      </c>
      <c r="E108" s="256">
        <v>1686</v>
      </c>
      <c r="F108" s="255" t="s">
        <v>442</v>
      </c>
      <c r="G108" s="85"/>
      <c r="H108" s="255" t="s">
        <v>377</v>
      </c>
      <c r="I108" s="257">
        <f>E108*G108</f>
        <v>0</v>
      </c>
      <c r="K108" s="241"/>
      <c r="L108" s="241"/>
      <c r="M108" s="242"/>
    </row>
    <row r="109" spans="1:24" s="240" customFormat="1" x14ac:dyDescent="0.2">
      <c r="B109" s="252"/>
      <c r="C109" s="258"/>
      <c r="D109" s="259"/>
      <c r="E109" s="279"/>
      <c r="F109" s="279"/>
      <c r="G109" s="414"/>
      <c r="H109" s="246"/>
      <c r="I109" s="275"/>
      <c r="J109" s="266"/>
      <c r="K109" s="280"/>
      <c r="L109" s="267"/>
      <c r="M109" s="268"/>
      <c r="N109" s="270"/>
      <c r="O109" s="270"/>
      <c r="P109" s="270"/>
      <c r="Q109" s="266"/>
      <c r="R109" s="281"/>
      <c r="S109" s="282"/>
      <c r="T109" s="266"/>
    </row>
    <row r="110" spans="1:24" s="121" customFormat="1" x14ac:dyDescent="0.25">
      <c r="A110" s="234"/>
      <c r="B110" s="235" t="s">
        <v>454</v>
      </c>
      <c r="C110" s="235"/>
      <c r="D110" s="236"/>
      <c r="E110" s="237"/>
      <c r="F110" s="238"/>
      <c r="G110" s="651"/>
      <c r="H110" s="239" t="s">
        <v>377</v>
      </c>
      <c r="I110" s="211">
        <f>SUM(I92:I109)</f>
        <v>0</v>
      </c>
    </row>
    <row r="111" spans="1:24" s="121" customFormat="1" x14ac:dyDescent="0.25">
      <c r="A111" s="75"/>
      <c r="B111" s="119"/>
      <c r="C111" s="119"/>
      <c r="D111" s="283"/>
      <c r="E111" s="284"/>
      <c r="F111" s="285"/>
      <c r="G111" s="88"/>
      <c r="H111" s="286"/>
      <c r="I111" s="287"/>
    </row>
    <row r="112" spans="1:24" s="121" customFormat="1" x14ac:dyDescent="0.25">
      <c r="A112" s="164"/>
      <c r="B112" s="165"/>
      <c r="C112" s="165"/>
      <c r="D112" s="212"/>
      <c r="E112" s="213"/>
      <c r="F112" s="214"/>
      <c r="G112" s="71"/>
      <c r="H112" s="288"/>
      <c r="I112" s="216"/>
    </row>
    <row r="113" spans="1:15" s="289" customFormat="1" x14ac:dyDescent="0.2">
      <c r="A113" s="150" t="s">
        <v>61</v>
      </c>
      <c r="B113" s="151" t="s">
        <v>95</v>
      </c>
      <c r="C113" s="151"/>
      <c r="D113" s="217"/>
      <c r="E113" s="218"/>
      <c r="F113" s="217"/>
      <c r="G113" s="83"/>
      <c r="H113" s="217"/>
      <c r="I113" s="219"/>
    </row>
    <row r="114" spans="1:15" s="289" customFormat="1" x14ac:dyDescent="0.2">
      <c r="A114" s="164"/>
      <c r="B114" s="165"/>
      <c r="C114" s="165"/>
      <c r="D114" s="212"/>
      <c r="E114" s="213"/>
      <c r="F114" s="214"/>
      <c r="G114" s="71"/>
      <c r="H114" s="288"/>
      <c r="I114" s="216"/>
    </row>
    <row r="115" spans="1:15" s="240" customFormat="1" ht="46.5" customHeight="1" x14ac:dyDescent="0.2">
      <c r="A115" s="247" t="s">
        <v>453</v>
      </c>
      <c r="B115" s="277" t="s">
        <v>452</v>
      </c>
      <c r="C115" s="248"/>
      <c r="D115" s="249"/>
      <c r="E115" s="250"/>
      <c r="F115" s="249"/>
      <c r="G115" s="86"/>
      <c r="H115" s="249"/>
      <c r="I115" s="251"/>
      <c r="K115" s="243"/>
      <c r="M115" s="244"/>
      <c r="N115" s="245"/>
      <c r="O115" s="246"/>
    </row>
    <row r="116" spans="1:15" s="240" customFormat="1" ht="38.25" customHeight="1" x14ac:dyDescent="0.25">
      <c r="A116" s="247"/>
      <c r="B116" s="278" t="s">
        <v>446</v>
      </c>
      <c r="C116" s="252"/>
      <c r="D116" s="249"/>
      <c r="E116" s="253"/>
      <c r="F116" s="249"/>
      <c r="G116" s="86"/>
      <c r="H116" s="249"/>
      <c r="I116" s="251"/>
    </row>
    <row r="117" spans="1:15" s="240" customFormat="1" ht="100.5" customHeight="1" x14ac:dyDescent="0.25">
      <c r="A117" s="247"/>
      <c r="B117" s="278" t="s">
        <v>451</v>
      </c>
      <c r="C117" s="252"/>
      <c r="D117" s="249"/>
      <c r="E117" s="253"/>
      <c r="F117" s="249"/>
      <c r="G117" s="86"/>
      <c r="H117" s="249"/>
      <c r="I117" s="251"/>
    </row>
    <row r="118" spans="1:15" s="240" customFormat="1" ht="15.75" customHeight="1" x14ac:dyDescent="0.25">
      <c r="A118" s="247"/>
      <c r="B118" s="290" t="s">
        <v>444</v>
      </c>
      <c r="C118" s="252"/>
      <c r="D118" s="249"/>
      <c r="E118" s="253"/>
      <c r="F118" s="249"/>
      <c r="G118" s="86"/>
      <c r="H118" s="249"/>
      <c r="I118" s="251"/>
    </row>
    <row r="119" spans="1:15" s="240" customFormat="1" ht="15.75" customHeight="1" x14ac:dyDescent="0.2">
      <c r="A119" s="247"/>
      <c r="B119" s="290" t="s">
        <v>450</v>
      </c>
      <c r="C119" s="252"/>
      <c r="D119" s="249"/>
      <c r="E119" s="245">
        <v>450</v>
      </c>
      <c r="F119" s="249"/>
      <c r="G119" s="87"/>
      <c r="H119" s="291"/>
      <c r="I119" s="292">
        <f>E119*G119</f>
        <v>0</v>
      </c>
    </row>
    <row r="120" spans="1:15" s="240" customFormat="1" ht="27" customHeight="1" x14ac:dyDescent="0.2">
      <c r="A120" s="247"/>
      <c r="B120" s="293" t="s">
        <v>449</v>
      </c>
      <c r="C120" s="294"/>
      <c r="D120" s="295"/>
      <c r="E120" s="256">
        <v>20</v>
      </c>
      <c r="F120" s="295"/>
      <c r="G120" s="85"/>
      <c r="H120" s="255"/>
      <c r="I120" s="257">
        <f>E120*G120</f>
        <v>0</v>
      </c>
    </row>
    <row r="121" spans="1:15" s="289" customFormat="1" x14ac:dyDescent="0.2">
      <c r="A121" s="164"/>
      <c r="B121" s="165"/>
      <c r="C121" s="165"/>
      <c r="D121" s="212"/>
      <c r="E121" s="213"/>
      <c r="F121" s="214"/>
      <c r="G121" s="71"/>
      <c r="H121" s="288"/>
      <c r="I121" s="216"/>
    </row>
    <row r="122" spans="1:15" s="240" customFormat="1" ht="24" x14ac:dyDescent="0.2">
      <c r="A122" s="247" t="s">
        <v>448</v>
      </c>
      <c r="B122" s="277" t="s">
        <v>447</v>
      </c>
      <c r="C122" s="248"/>
      <c r="D122" s="249"/>
      <c r="E122" s="250"/>
      <c r="F122" s="249"/>
      <c r="G122" s="86"/>
      <c r="H122" s="249"/>
      <c r="I122" s="251"/>
      <c r="K122" s="243"/>
      <c r="M122" s="244"/>
      <c r="N122" s="245"/>
      <c r="O122" s="246"/>
    </row>
    <row r="123" spans="1:15" s="240" customFormat="1" ht="38.25" customHeight="1" x14ac:dyDescent="0.25">
      <c r="A123" s="247"/>
      <c r="B123" s="278" t="s">
        <v>446</v>
      </c>
      <c r="C123" s="252"/>
      <c r="D123" s="249"/>
      <c r="E123" s="253"/>
      <c r="F123" s="249"/>
      <c r="G123" s="86"/>
      <c r="H123" s="249"/>
      <c r="I123" s="251"/>
    </row>
    <row r="124" spans="1:15" s="240" customFormat="1" ht="99.75" customHeight="1" x14ac:dyDescent="0.25">
      <c r="A124" s="247"/>
      <c r="B124" s="278" t="s">
        <v>445</v>
      </c>
      <c r="C124" s="252"/>
      <c r="D124" s="249"/>
      <c r="E124" s="253"/>
      <c r="F124" s="249"/>
      <c r="G124" s="86"/>
      <c r="H124" s="249"/>
      <c r="I124" s="251"/>
    </row>
    <row r="125" spans="1:15" s="240" customFormat="1" ht="18.75" customHeight="1" x14ac:dyDescent="0.25">
      <c r="A125" s="247"/>
      <c r="B125" s="278" t="s">
        <v>444</v>
      </c>
      <c r="C125" s="252"/>
      <c r="D125" s="249"/>
      <c r="E125" s="253"/>
      <c r="F125" s="249"/>
      <c r="G125" s="86"/>
      <c r="H125" s="249"/>
      <c r="I125" s="251"/>
    </row>
    <row r="126" spans="1:15" s="240" customFormat="1" x14ac:dyDescent="0.2">
      <c r="A126" s="247"/>
      <c r="B126" s="293" t="s">
        <v>443</v>
      </c>
      <c r="C126" s="254"/>
      <c r="D126" s="255" t="s">
        <v>419</v>
      </c>
      <c r="E126" s="256">
        <v>556</v>
      </c>
      <c r="F126" s="255" t="s">
        <v>442</v>
      </c>
      <c r="G126" s="85"/>
      <c r="H126" s="255" t="s">
        <v>377</v>
      </c>
      <c r="I126" s="257">
        <f>E126*G126</f>
        <v>0</v>
      </c>
      <c r="K126" s="241"/>
      <c r="L126" s="241"/>
      <c r="M126" s="242"/>
    </row>
    <row r="127" spans="1:15" s="240" customFormat="1" x14ac:dyDescent="0.2">
      <c r="A127" s="247"/>
      <c r="B127" s="278"/>
      <c r="C127" s="258"/>
      <c r="D127" s="259"/>
      <c r="E127" s="245"/>
      <c r="F127" s="259"/>
      <c r="G127" s="84"/>
      <c r="H127" s="259"/>
      <c r="I127" s="260"/>
      <c r="K127" s="241"/>
      <c r="L127" s="241"/>
      <c r="M127" s="242"/>
    </row>
    <row r="128" spans="1:15" s="121" customFormat="1" x14ac:dyDescent="0.25">
      <c r="A128" s="234"/>
      <c r="B128" s="235" t="s">
        <v>441</v>
      </c>
      <c r="C128" s="235"/>
      <c r="D128" s="236"/>
      <c r="E128" s="237"/>
      <c r="F128" s="238"/>
      <c r="G128" s="651"/>
      <c r="H128" s="239" t="s">
        <v>377</v>
      </c>
      <c r="I128" s="211">
        <f>SUM(I118:I126)</f>
        <v>0</v>
      </c>
    </row>
    <row r="129" spans="1:19" s="289" customFormat="1" x14ac:dyDescent="0.2">
      <c r="A129" s="164"/>
      <c r="B129" s="165"/>
      <c r="C129" s="165"/>
      <c r="D129" s="212"/>
      <c r="E129" s="213"/>
      <c r="F129" s="214"/>
      <c r="G129" s="71"/>
      <c r="H129" s="288"/>
      <c r="I129" s="216"/>
    </row>
    <row r="130" spans="1:19" s="289" customFormat="1" x14ac:dyDescent="0.2">
      <c r="A130" s="164"/>
      <c r="B130" s="165"/>
      <c r="C130" s="165"/>
      <c r="D130" s="212"/>
      <c r="E130" s="213"/>
      <c r="F130" s="214"/>
      <c r="G130" s="71"/>
      <c r="H130" s="288"/>
      <c r="I130" s="216"/>
    </row>
    <row r="131" spans="1:19" s="289" customFormat="1" ht="24" x14ac:dyDescent="0.2">
      <c r="A131" s="150" t="s">
        <v>85</v>
      </c>
      <c r="B131" s="151" t="s">
        <v>440</v>
      </c>
      <c r="C131" s="151"/>
      <c r="D131" s="217"/>
      <c r="E131" s="218"/>
      <c r="F131" s="217"/>
      <c r="G131" s="83"/>
      <c r="H131" s="217"/>
      <c r="I131" s="219"/>
    </row>
    <row r="132" spans="1:19" s="126" customFormat="1" x14ac:dyDescent="0.25">
      <c r="A132" s="157"/>
      <c r="B132" s="158"/>
      <c r="C132" s="158"/>
      <c r="D132" s="169"/>
      <c r="E132" s="220"/>
      <c r="F132" s="169"/>
      <c r="G132" s="82"/>
      <c r="H132" s="169"/>
      <c r="I132" s="221"/>
    </row>
    <row r="133" spans="1:19" s="289" customFormat="1" x14ac:dyDescent="0.2">
      <c r="A133" s="72" t="s">
        <v>439</v>
      </c>
      <c r="B133" s="296" t="s">
        <v>438</v>
      </c>
      <c r="C133" s="297"/>
      <c r="D133" s="298"/>
      <c r="E133" s="298"/>
      <c r="F133" s="80"/>
      <c r="G133" s="415"/>
      <c r="I133" s="80"/>
    </row>
    <row r="134" spans="1:19" s="289" customFormat="1" ht="93" customHeight="1" x14ac:dyDescent="0.2">
      <c r="B134" s="299" t="s">
        <v>437</v>
      </c>
      <c r="C134" s="300"/>
      <c r="D134" s="301"/>
      <c r="E134" s="301"/>
      <c r="F134" s="302"/>
      <c r="G134" s="415"/>
      <c r="I134" s="80"/>
      <c r="N134" s="303"/>
    </row>
    <row r="135" spans="1:19" s="289" customFormat="1" x14ac:dyDescent="0.2">
      <c r="A135" s="157"/>
      <c r="B135" s="304" t="s">
        <v>436</v>
      </c>
      <c r="C135" s="305"/>
      <c r="D135" s="305"/>
      <c r="E135" s="306"/>
      <c r="F135" s="81"/>
      <c r="G135" s="416"/>
      <c r="H135" s="126"/>
      <c r="I135" s="307"/>
    </row>
    <row r="136" spans="1:19" s="289" customFormat="1" ht="72" x14ac:dyDescent="0.2">
      <c r="A136" s="300"/>
      <c r="B136" s="118" t="s">
        <v>435</v>
      </c>
      <c r="C136" s="300" t="s">
        <v>434</v>
      </c>
      <c r="D136" s="308"/>
      <c r="E136" s="308"/>
      <c r="F136" s="80"/>
      <c r="G136" s="415"/>
      <c r="I136" s="80"/>
    </row>
    <row r="137" spans="1:19" s="289" customFormat="1" ht="60" x14ac:dyDescent="0.2">
      <c r="A137" s="300"/>
      <c r="B137" s="118" t="s">
        <v>416</v>
      </c>
      <c r="C137" s="300"/>
      <c r="D137" s="308"/>
      <c r="E137" s="308"/>
      <c r="F137" s="80"/>
      <c r="G137" s="415"/>
      <c r="I137" s="80"/>
    </row>
    <row r="138" spans="1:19" s="289" customFormat="1" x14ac:dyDescent="0.2">
      <c r="A138" s="309"/>
      <c r="B138" s="310" t="s">
        <v>433</v>
      </c>
      <c r="C138" s="300"/>
      <c r="D138" s="308"/>
      <c r="E138" s="308"/>
      <c r="F138" s="80"/>
      <c r="G138" s="417"/>
      <c r="H138" s="311"/>
      <c r="I138" s="80"/>
    </row>
    <row r="139" spans="1:19" s="289" customFormat="1" ht="25.5" x14ac:dyDescent="0.2">
      <c r="A139" s="312" t="s">
        <v>432</v>
      </c>
      <c r="B139" s="313" t="s">
        <v>431</v>
      </c>
      <c r="C139" s="314"/>
      <c r="D139" s="183" t="s">
        <v>419</v>
      </c>
      <c r="E139" s="184">
        <v>84</v>
      </c>
      <c r="F139" s="315"/>
      <c r="G139" s="418"/>
      <c r="H139" s="315"/>
      <c r="I139" s="316">
        <f t="shared" ref="I139:I145" si="0">E139*G139</f>
        <v>0</v>
      </c>
    </row>
    <row r="140" spans="1:19" s="289" customFormat="1" ht="25.5" x14ac:dyDescent="0.2">
      <c r="A140" s="312" t="s">
        <v>430</v>
      </c>
      <c r="B140" s="313" t="s">
        <v>429</v>
      </c>
      <c r="C140" s="317"/>
      <c r="D140" s="183" t="s">
        <v>419</v>
      </c>
      <c r="E140" s="318">
        <v>460</v>
      </c>
      <c r="F140" s="319"/>
      <c r="G140" s="418"/>
      <c r="H140" s="319"/>
      <c r="I140" s="320">
        <f t="shared" si="0"/>
        <v>0</v>
      </c>
    </row>
    <row r="141" spans="1:19" s="289" customFormat="1" ht="25.5" x14ac:dyDescent="0.2">
      <c r="A141" s="312" t="s">
        <v>428</v>
      </c>
      <c r="B141" s="313" t="s">
        <v>427</v>
      </c>
      <c r="C141" s="317"/>
      <c r="D141" s="183" t="s">
        <v>419</v>
      </c>
      <c r="E141" s="318">
        <v>425</v>
      </c>
      <c r="F141" s="319"/>
      <c r="G141" s="418"/>
      <c r="H141" s="319"/>
      <c r="I141" s="320">
        <f t="shared" si="0"/>
        <v>0</v>
      </c>
    </row>
    <row r="142" spans="1:19" s="289" customFormat="1" ht="24" x14ac:dyDescent="0.2">
      <c r="A142" s="312" t="s">
        <v>426</v>
      </c>
      <c r="B142" s="321" t="s">
        <v>425</v>
      </c>
      <c r="C142" s="317"/>
      <c r="D142" s="183" t="s">
        <v>419</v>
      </c>
      <c r="E142" s="318">
        <v>60</v>
      </c>
      <c r="F142" s="319"/>
      <c r="G142" s="418"/>
      <c r="H142" s="319"/>
      <c r="I142" s="320">
        <f t="shared" si="0"/>
        <v>0</v>
      </c>
    </row>
    <row r="143" spans="1:19" s="186" customFormat="1" ht="25.5" customHeight="1" x14ac:dyDescent="0.2">
      <c r="A143" s="312" t="s">
        <v>424</v>
      </c>
      <c r="B143" s="321" t="s">
        <v>550</v>
      </c>
      <c r="C143" s="317"/>
      <c r="D143" s="322" t="s">
        <v>419</v>
      </c>
      <c r="E143" s="318">
        <v>210</v>
      </c>
      <c r="F143" s="319"/>
      <c r="G143" s="418"/>
      <c r="H143" s="319"/>
      <c r="I143" s="320">
        <f t="shared" si="0"/>
        <v>0</v>
      </c>
      <c r="J143" s="79"/>
      <c r="K143" s="289"/>
      <c r="L143" s="289"/>
      <c r="M143" s="289"/>
      <c r="N143" s="289"/>
      <c r="O143" s="289"/>
      <c r="P143" s="289"/>
      <c r="Q143" s="289"/>
      <c r="R143" s="289"/>
      <c r="S143" s="289"/>
    </row>
    <row r="144" spans="1:19" s="186" customFormat="1" ht="24" x14ac:dyDescent="0.2">
      <c r="A144" s="312" t="s">
        <v>423</v>
      </c>
      <c r="B144" s="321" t="s">
        <v>422</v>
      </c>
      <c r="C144" s="317"/>
      <c r="D144" s="322" t="s">
        <v>419</v>
      </c>
      <c r="E144" s="318">
        <v>163</v>
      </c>
      <c r="F144" s="319"/>
      <c r="G144" s="418"/>
      <c r="H144" s="319"/>
      <c r="I144" s="320">
        <f t="shared" si="0"/>
        <v>0</v>
      </c>
      <c r="J144" s="76"/>
      <c r="K144" s="76"/>
      <c r="L144" s="289"/>
      <c r="M144" s="289"/>
      <c r="N144" s="289"/>
      <c r="O144" s="289"/>
      <c r="P144" s="289"/>
      <c r="Q144" s="289"/>
      <c r="R144" s="289"/>
      <c r="S144" s="289"/>
    </row>
    <row r="145" spans="1:32" s="186" customFormat="1" ht="25.5" customHeight="1" x14ac:dyDescent="0.2">
      <c r="A145" s="312" t="s">
        <v>421</v>
      </c>
      <c r="B145" s="321" t="s">
        <v>420</v>
      </c>
      <c r="C145" s="317"/>
      <c r="D145" s="322" t="s">
        <v>419</v>
      </c>
      <c r="E145" s="318">
        <v>55</v>
      </c>
      <c r="F145" s="319"/>
      <c r="G145" s="418"/>
      <c r="H145" s="319"/>
      <c r="I145" s="320">
        <f t="shared" si="0"/>
        <v>0</v>
      </c>
      <c r="J145" s="79"/>
      <c r="K145" s="289"/>
      <c r="L145" s="289"/>
      <c r="M145" s="289"/>
      <c r="N145" s="289"/>
      <c r="O145" s="289"/>
      <c r="P145" s="289"/>
      <c r="Q145" s="289"/>
      <c r="R145" s="289"/>
      <c r="S145" s="289"/>
    </row>
    <row r="146" spans="1:32" s="186" customFormat="1" x14ac:dyDescent="0.2">
      <c r="A146" s="312"/>
      <c r="B146" s="323"/>
      <c r="C146" s="289"/>
      <c r="D146" s="324"/>
      <c r="E146" s="325"/>
      <c r="F146" s="326"/>
      <c r="G146" s="419"/>
      <c r="H146" s="326"/>
      <c r="I146" s="327"/>
      <c r="J146" s="76"/>
      <c r="K146" s="76"/>
      <c r="L146" s="289"/>
      <c r="M146" s="289"/>
      <c r="N146" s="289"/>
      <c r="O146" s="289"/>
      <c r="P146" s="289"/>
      <c r="Q146" s="289"/>
      <c r="R146" s="289"/>
      <c r="S146" s="289"/>
    </row>
    <row r="147" spans="1:32" s="186" customFormat="1" x14ac:dyDescent="0.2">
      <c r="A147" s="312"/>
      <c r="B147" s="323"/>
      <c r="C147" s="289"/>
      <c r="D147" s="324"/>
      <c r="E147" s="325"/>
      <c r="F147" s="326"/>
      <c r="G147" s="419"/>
      <c r="H147" s="326"/>
      <c r="I147" s="327"/>
      <c r="J147" s="76"/>
      <c r="K147" s="76"/>
      <c r="L147" s="289"/>
      <c r="M147" s="289"/>
      <c r="N147" s="289"/>
      <c r="O147" s="289"/>
      <c r="P147" s="289"/>
      <c r="Q147" s="289"/>
      <c r="R147" s="289"/>
      <c r="S147" s="289"/>
    </row>
    <row r="148" spans="1:32" s="186" customFormat="1" x14ac:dyDescent="0.2">
      <c r="A148" s="75"/>
      <c r="B148" s="328" t="s">
        <v>418</v>
      </c>
      <c r="C148" s="177"/>
      <c r="D148" s="329"/>
      <c r="E148" s="329"/>
      <c r="F148" s="78"/>
      <c r="G148" s="420"/>
      <c r="H148" s="78"/>
      <c r="I148" s="77"/>
      <c r="J148" s="76"/>
      <c r="K148" s="76"/>
      <c r="L148" s="289"/>
      <c r="M148" s="289"/>
      <c r="N148" s="289"/>
      <c r="O148" s="289"/>
      <c r="P148" s="289"/>
      <c r="Q148" s="289"/>
      <c r="R148" s="289"/>
      <c r="S148" s="289"/>
    </row>
    <row r="149" spans="1:32" s="289" customFormat="1" ht="48" x14ac:dyDescent="0.2">
      <c r="A149" s="330"/>
      <c r="B149" s="118" t="s">
        <v>417</v>
      </c>
      <c r="C149" s="324"/>
      <c r="D149" s="331"/>
      <c r="E149" s="332"/>
      <c r="F149" s="331"/>
      <c r="G149" s="421"/>
      <c r="H149" s="73"/>
      <c r="I149" s="74"/>
      <c r="L149" s="303"/>
    </row>
    <row r="150" spans="1:32" s="289" customFormat="1" ht="60" x14ac:dyDescent="0.2">
      <c r="A150" s="330"/>
      <c r="B150" s="118" t="s">
        <v>416</v>
      </c>
      <c r="C150" s="324"/>
      <c r="D150" s="331"/>
      <c r="E150" s="332"/>
      <c r="F150" s="331"/>
      <c r="G150" s="421"/>
      <c r="H150" s="73"/>
      <c r="I150" s="74"/>
    </row>
    <row r="151" spans="1:32" s="186" customFormat="1" x14ac:dyDescent="0.2">
      <c r="A151" s="330"/>
      <c r="B151" s="118" t="s">
        <v>415</v>
      </c>
      <c r="C151" s="324"/>
      <c r="D151" s="331"/>
      <c r="E151" s="332"/>
      <c r="F151" s="331"/>
      <c r="G151" s="421"/>
      <c r="H151" s="73"/>
      <c r="I151" s="74"/>
      <c r="J151" s="76"/>
      <c r="K151" s="76"/>
      <c r="L151" s="289"/>
      <c r="M151" s="289"/>
      <c r="N151" s="289"/>
      <c r="O151" s="289"/>
      <c r="P151" s="289"/>
      <c r="Q151" s="289"/>
      <c r="R151" s="289"/>
      <c r="S151" s="289"/>
    </row>
    <row r="152" spans="1:32" s="186" customFormat="1" x14ac:dyDescent="0.2">
      <c r="A152" s="312" t="s">
        <v>414</v>
      </c>
      <c r="B152" s="333" t="s">
        <v>413</v>
      </c>
      <c r="C152" s="314"/>
      <c r="D152" s="183" t="s">
        <v>394</v>
      </c>
      <c r="E152" s="184">
        <v>7</v>
      </c>
      <c r="F152" s="315"/>
      <c r="G152" s="418"/>
      <c r="H152" s="315"/>
      <c r="I152" s="316">
        <f>E152*G152</f>
        <v>0</v>
      </c>
      <c r="J152" s="289"/>
      <c r="K152" s="289"/>
      <c r="L152" s="289"/>
      <c r="M152" s="289"/>
      <c r="N152" s="289"/>
      <c r="O152" s="289"/>
      <c r="P152" s="289"/>
      <c r="Q152" s="289"/>
      <c r="R152" s="289"/>
      <c r="S152" s="289"/>
      <c r="T152" s="289"/>
      <c r="U152" s="289"/>
      <c r="V152" s="289"/>
      <c r="W152" s="289"/>
      <c r="X152" s="289"/>
      <c r="Y152" s="289"/>
      <c r="Z152" s="289"/>
      <c r="AA152" s="289"/>
      <c r="AB152" s="289"/>
      <c r="AC152" s="289"/>
      <c r="AD152" s="289"/>
      <c r="AE152" s="289"/>
      <c r="AF152" s="289"/>
    </row>
    <row r="153" spans="1:32" s="186" customFormat="1" x14ac:dyDescent="0.2">
      <c r="A153" s="312" t="s">
        <v>412</v>
      </c>
      <c r="B153" s="333" t="s">
        <v>411</v>
      </c>
      <c r="C153" s="314"/>
      <c r="D153" s="183" t="s">
        <v>394</v>
      </c>
      <c r="E153" s="184">
        <v>133</v>
      </c>
      <c r="F153" s="315"/>
      <c r="G153" s="418"/>
      <c r="H153" s="315"/>
      <c r="I153" s="316">
        <f>E153*G153</f>
        <v>0</v>
      </c>
      <c r="J153" s="289"/>
      <c r="K153" s="289"/>
      <c r="L153" s="289"/>
      <c r="M153" s="289"/>
      <c r="N153" s="289"/>
      <c r="O153" s="289"/>
      <c r="P153" s="289"/>
      <c r="Q153" s="289"/>
      <c r="R153" s="289"/>
      <c r="S153" s="289"/>
      <c r="T153" s="289"/>
      <c r="U153" s="289"/>
      <c r="V153" s="289"/>
      <c r="W153" s="289"/>
      <c r="X153" s="289"/>
      <c r="Y153" s="289"/>
      <c r="Z153" s="289"/>
      <c r="AA153" s="289"/>
      <c r="AB153" s="289"/>
      <c r="AC153" s="289"/>
      <c r="AD153" s="289"/>
      <c r="AE153" s="289"/>
      <c r="AF153" s="289"/>
    </row>
    <row r="154" spans="1:32" s="186" customFormat="1" x14ac:dyDescent="0.2">
      <c r="A154" s="312"/>
      <c r="B154" s="118"/>
      <c r="C154" s="289"/>
      <c r="D154" s="324"/>
      <c r="E154" s="325"/>
      <c r="F154" s="326"/>
      <c r="G154" s="422"/>
      <c r="H154" s="326"/>
      <c r="I154" s="327"/>
      <c r="J154" s="289"/>
      <c r="K154" s="289"/>
      <c r="L154" s="289"/>
      <c r="M154" s="289"/>
      <c r="N154" s="289"/>
      <c r="O154" s="289"/>
      <c r="P154" s="289"/>
      <c r="Q154" s="289"/>
      <c r="R154" s="289"/>
      <c r="S154" s="289"/>
      <c r="T154" s="289"/>
      <c r="U154" s="289"/>
      <c r="V154" s="289"/>
      <c r="W154" s="289"/>
      <c r="X154" s="289"/>
      <c r="Y154" s="289"/>
      <c r="Z154" s="289"/>
      <c r="AA154" s="289"/>
      <c r="AB154" s="289"/>
      <c r="AC154" s="289"/>
      <c r="AD154" s="289"/>
      <c r="AE154" s="289"/>
      <c r="AF154" s="289"/>
    </row>
    <row r="155" spans="1:32" s="186" customFormat="1" ht="24" x14ac:dyDescent="0.2">
      <c r="A155" s="75"/>
      <c r="B155" s="328" t="s">
        <v>410</v>
      </c>
      <c r="C155" s="324"/>
      <c r="D155" s="331"/>
      <c r="E155" s="332"/>
      <c r="F155" s="331"/>
      <c r="G155" s="423"/>
      <c r="H155" s="73"/>
      <c r="I155" s="74"/>
      <c r="J155" s="289"/>
      <c r="K155" s="289"/>
      <c r="L155" s="289"/>
      <c r="M155" s="289"/>
      <c r="N155" s="289"/>
      <c r="O155" s="289"/>
      <c r="P155" s="289"/>
      <c r="Q155" s="289"/>
      <c r="R155" s="289"/>
      <c r="S155" s="289"/>
      <c r="T155" s="289"/>
      <c r="U155" s="289"/>
      <c r="V155" s="289"/>
      <c r="W155" s="289"/>
      <c r="X155" s="289"/>
      <c r="Y155" s="289"/>
      <c r="Z155" s="289"/>
      <c r="AA155" s="289"/>
      <c r="AB155" s="289"/>
      <c r="AC155" s="289"/>
      <c r="AD155" s="289"/>
      <c r="AE155" s="289"/>
      <c r="AF155" s="289"/>
    </row>
    <row r="156" spans="1:32" s="289" customFormat="1" ht="60" x14ac:dyDescent="0.2">
      <c r="A156" s="334"/>
      <c r="B156" s="118" t="s">
        <v>409</v>
      </c>
      <c r="C156" s="331"/>
      <c r="D156" s="332"/>
      <c r="E156" s="73"/>
      <c r="F156" s="73"/>
      <c r="G156" s="421"/>
      <c r="H156" s="73"/>
      <c r="I156" s="335"/>
    </row>
    <row r="157" spans="1:32" s="289" customFormat="1" ht="60" x14ac:dyDescent="0.2">
      <c r="A157" s="334"/>
      <c r="B157" s="118" t="s">
        <v>408</v>
      </c>
      <c r="C157" s="331"/>
      <c r="D157" s="332"/>
      <c r="E157" s="73"/>
      <c r="F157" s="73"/>
      <c r="G157" s="421"/>
      <c r="H157" s="73"/>
      <c r="I157" s="335"/>
    </row>
    <row r="158" spans="1:32" s="289" customFormat="1" ht="24" x14ac:dyDescent="0.2">
      <c r="A158" s="334"/>
      <c r="B158" s="118" t="s">
        <v>407</v>
      </c>
      <c r="C158" s="331"/>
      <c r="D158" s="332"/>
      <c r="E158" s="73"/>
      <c r="F158" s="73"/>
      <c r="G158" s="421"/>
      <c r="H158" s="73"/>
      <c r="I158" s="335"/>
    </row>
    <row r="159" spans="1:32" s="289" customFormat="1" x14ac:dyDescent="0.2">
      <c r="A159" s="312" t="s">
        <v>406</v>
      </c>
      <c r="B159" s="336" t="s">
        <v>405</v>
      </c>
      <c r="C159" s="314"/>
      <c r="D159" s="337" t="s">
        <v>31</v>
      </c>
      <c r="E159" s="184">
        <v>3</v>
      </c>
      <c r="F159" s="315"/>
      <c r="G159" s="418"/>
      <c r="H159" s="315"/>
      <c r="I159" s="316">
        <f t="shared" ref="I159:I165" si="1">E159*G159</f>
        <v>0</v>
      </c>
    </row>
    <row r="160" spans="1:32" s="121" customFormat="1" x14ac:dyDescent="0.2">
      <c r="A160" s="312" t="s">
        <v>404</v>
      </c>
      <c r="B160" s="118" t="s">
        <v>403</v>
      </c>
      <c r="C160" s="317"/>
      <c r="D160" s="338" t="s">
        <v>31</v>
      </c>
      <c r="E160" s="318">
        <v>1</v>
      </c>
      <c r="F160" s="319"/>
      <c r="G160" s="424"/>
      <c r="H160" s="319"/>
      <c r="I160" s="320">
        <f t="shared" si="1"/>
        <v>0</v>
      </c>
    </row>
    <row r="161" spans="1:9" s="121" customFormat="1" x14ac:dyDescent="0.2">
      <c r="A161" s="312" t="s">
        <v>402</v>
      </c>
      <c r="B161" s="118" t="s">
        <v>401</v>
      </c>
      <c r="C161" s="317"/>
      <c r="D161" s="338" t="s">
        <v>31</v>
      </c>
      <c r="E161" s="318">
        <v>3</v>
      </c>
      <c r="F161" s="319"/>
      <c r="G161" s="424"/>
      <c r="H161" s="319"/>
      <c r="I161" s="320">
        <f t="shared" si="1"/>
        <v>0</v>
      </c>
    </row>
    <row r="162" spans="1:9" s="121" customFormat="1" ht="14.25" customHeight="1" x14ac:dyDescent="0.2">
      <c r="A162" s="312" t="s">
        <v>400</v>
      </c>
      <c r="B162" s="339" t="s">
        <v>399</v>
      </c>
      <c r="C162" s="317"/>
      <c r="D162" s="338" t="s">
        <v>31</v>
      </c>
      <c r="E162" s="318">
        <v>2</v>
      </c>
      <c r="F162" s="319"/>
      <c r="G162" s="424"/>
      <c r="H162" s="319"/>
      <c r="I162" s="320">
        <f t="shared" si="1"/>
        <v>0</v>
      </c>
    </row>
    <row r="163" spans="1:9" s="121" customFormat="1" ht="14.25" customHeight="1" x14ac:dyDescent="0.2">
      <c r="A163" s="312" t="s">
        <v>398</v>
      </c>
      <c r="B163" s="339" t="s">
        <v>397</v>
      </c>
      <c r="C163" s="317"/>
      <c r="D163" s="338" t="s">
        <v>31</v>
      </c>
      <c r="E163" s="318">
        <v>2</v>
      </c>
      <c r="F163" s="319"/>
      <c r="G163" s="424"/>
      <c r="H163" s="319"/>
      <c r="I163" s="320">
        <f t="shared" si="1"/>
        <v>0</v>
      </c>
    </row>
    <row r="164" spans="1:9" s="121" customFormat="1" ht="18" customHeight="1" x14ac:dyDescent="0.2">
      <c r="A164" s="312" t="s">
        <v>396</v>
      </c>
      <c r="B164" s="339" t="s">
        <v>395</v>
      </c>
      <c r="C164" s="317"/>
      <c r="D164" s="183" t="s">
        <v>394</v>
      </c>
      <c r="E164" s="318">
        <v>18</v>
      </c>
      <c r="F164" s="319"/>
      <c r="G164" s="424"/>
      <c r="H164" s="319"/>
      <c r="I164" s="320">
        <f t="shared" si="1"/>
        <v>0</v>
      </c>
    </row>
    <row r="165" spans="1:9" s="289" customFormat="1" x14ac:dyDescent="0.2">
      <c r="A165" s="312" t="s">
        <v>393</v>
      </c>
      <c r="B165" s="336" t="s">
        <v>392</v>
      </c>
      <c r="C165" s="314"/>
      <c r="D165" s="337" t="s">
        <v>31</v>
      </c>
      <c r="E165" s="184">
        <v>4</v>
      </c>
      <c r="F165" s="315"/>
      <c r="G165" s="418"/>
      <c r="H165" s="315"/>
      <c r="I165" s="316">
        <f t="shared" si="1"/>
        <v>0</v>
      </c>
    </row>
    <row r="166" spans="1:9" s="121" customFormat="1" ht="45.75" customHeight="1" x14ac:dyDescent="0.2">
      <c r="A166" s="312"/>
      <c r="B166" s="142"/>
      <c r="C166" s="289"/>
      <c r="D166" s="300"/>
      <c r="E166" s="325"/>
      <c r="F166" s="326"/>
      <c r="G166" s="422"/>
      <c r="H166" s="326"/>
      <c r="I166" s="327"/>
    </row>
    <row r="167" spans="1:9" s="289" customFormat="1" x14ac:dyDescent="0.2">
      <c r="A167" s="72" t="s">
        <v>391</v>
      </c>
      <c r="B167" s="296" t="s">
        <v>390</v>
      </c>
      <c r="C167" s="297"/>
      <c r="D167" s="298"/>
      <c r="E167" s="298"/>
      <c r="F167" s="80"/>
      <c r="G167" s="415"/>
      <c r="I167" s="80"/>
    </row>
    <row r="168" spans="1:9" s="121" customFormat="1" ht="206.25" customHeight="1" x14ac:dyDescent="0.2">
      <c r="A168" s="312"/>
      <c r="B168" s="158" t="s">
        <v>389</v>
      </c>
      <c r="C168" s="289"/>
      <c r="D168" s="300"/>
      <c r="E168" s="325"/>
      <c r="F168" s="326"/>
      <c r="G168" s="422"/>
      <c r="H168" s="326"/>
      <c r="I168" s="327"/>
    </row>
    <row r="169" spans="1:9" s="121" customFormat="1" ht="14.25" customHeight="1" x14ac:dyDescent="0.2">
      <c r="A169" s="312" t="s">
        <v>388</v>
      </c>
      <c r="B169" s="340" t="s">
        <v>387</v>
      </c>
      <c r="C169" s="289"/>
      <c r="D169" s="300" t="s">
        <v>31</v>
      </c>
      <c r="E169" s="325">
        <v>2</v>
      </c>
      <c r="F169" s="326"/>
      <c r="G169" s="422"/>
      <c r="H169" s="326"/>
      <c r="I169" s="327">
        <f>E169*G169</f>
        <v>0</v>
      </c>
    </row>
    <row r="170" spans="1:9" s="121" customFormat="1" ht="14.25" customHeight="1" x14ac:dyDescent="0.2">
      <c r="A170" s="312" t="s">
        <v>386</v>
      </c>
      <c r="B170" s="340" t="s">
        <v>385</v>
      </c>
      <c r="C170" s="289"/>
      <c r="D170" s="300" t="s">
        <v>31</v>
      </c>
      <c r="E170" s="325">
        <v>1</v>
      </c>
      <c r="F170" s="326"/>
      <c r="G170" s="422"/>
      <c r="H170" s="326"/>
      <c r="I170" s="327">
        <f>E170*G170</f>
        <v>0</v>
      </c>
    </row>
    <row r="171" spans="1:9" s="121" customFormat="1" ht="14.25" customHeight="1" x14ac:dyDescent="0.2">
      <c r="A171" s="312" t="s">
        <v>384</v>
      </c>
      <c r="B171" s="340" t="s">
        <v>383</v>
      </c>
      <c r="C171" s="289"/>
      <c r="D171" s="300" t="s">
        <v>31</v>
      </c>
      <c r="E171" s="325">
        <v>2</v>
      </c>
      <c r="F171" s="326"/>
      <c r="G171" s="422"/>
      <c r="H171" s="326"/>
      <c r="I171" s="327">
        <f>E171*G171</f>
        <v>0</v>
      </c>
    </row>
    <row r="172" spans="1:9" s="121" customFormat="1" ht="14.25" customHeight="1" x14ac:dyDescent="0.2">
      <c r="A172" s="312" t="s">
        <v>382</v>
      </c>
      <c r="B172" s="340" t="s">
        <v>381</v>
      </c>
      <c r="C172" s="289"/>
      <c r="D172" s="300" t="s">
        <v>31</v>
      </c>
      <c r="E172" s="325">
        <v>1</v>
      </c>
      <c r="F172" s="326"/>
      <c r="G172" s="422"/>
      <c r="H172" s="326"/>
      <c r="I172" s="327">
        <f>E172*G172</f>
        <v>0</v>
      </c>
    </row>
    <row r="173" spans="1:9" s="121" customFormat="1" ht="14.25" customHeight="1" x14ac:dyDescent="0.2">
      <c r="A173" s="312" t="s">
        <v>380</v>
      </c>
      <c r="B173" s="340" t="s">
        <v>379</v>
      </c>
      <c r="C173" s="289"/>
      <c r="D173" s="300" t="s">
        <v>31</v>
      </c>
      <c r="E173" s="325">
        <v>1</v>
      </c>
      <c r="F173" s="326"/>
      <c r="G173" s="422"/>
      <c r="H173" s="326"/>
      <c r="I173" s="327">
        <f>E173*G173</f>
        <v>0</v>
      </c>
    </row>
    <row r="174" spans="1:9" s="121" customFormat="1" x14ac:dyDescent="0.25">
      <c r="A174" s="234"/>
      <c r="B174" s="341" t="s">
        <v>378</v>
      </c>
      <c r="C174" s="235"/>
      <c r="D174" s="236"/>
      <c r="E174" s="237"/>
      <c r="F174" s="238"/>
      <c r="G174" s="651"/>
      <c r="H174" s="239" t="s">
        <v>377</v>
      </c>
      <c r="I174" s="211">
        <f>SUM(I139:I173)</f>
        <v>0</v>
      </c>
    </row>
    <row r="175" spans="1:9" s="121" customFormat="1" x14ac:dyDescent="0.25">
      <c r="A175" s="199"/>
      <c r="B175" s="342"/>
      <c r="C175" s="342"/>
      <c r="D175" s="189"/>
      <c r="E175" s="190"/>
      <c r="F175" s="189"/>
      <c r="G175" s="190"/>
      <c r="H175" s="189"/>
      <c r="I175" s="191"/>
    </row>
    <row r="176" spans="1:9" s="121" customFormat="1" x14ac:dyDescent="0.25">
      <c r="A176" s="199"/>
      <c r="B176" s="342"/>
      <c r="C176" s="342"/>
      <c r="D176" s="189"/>
      <c r="E176" s="190"/>
      <c r="F176" s="189"/>
      <c r="G176" s="190"/>
      <c r="H176" s="189"/>
      <c r="I176" s="191"/>
    </row>
    <row r="177" spans="1:9" s="349" customFormat="1" ht="15.75" x14ac:dyDescent="0.25">
      <c r="A177" s="343"/>
      <c r="B177" s="344" t="s">
        <v>376</v>
      </c>
      <c r="C177" s="345"/>
      <c r="D177" s="346"/>
      <c r="E177" s="347"/>
      <c r="F177" s="346"/>
      <c r="G177" s="347"/>
      <c r="H177" s="346"/>
      <c r="I177" s="348"/>
    </row>
    <row r="178" spans="1:9" s="121" customFormat="1" x14ac:dyDescent="0.25">
      <c r="A178" s="350"/>
      <c r="B178" s="351"/>
      <c r="C178" s="352"/>
      <c r="D178" s="353"/>
      <c r="E178" s="354"/>
      <c r="F178" s="353"/>
      <c r="G178" s="354"/>
      <c r="H178" s="353"/>
      <c r="I178" s="355"/>
    </row>
    <row r="179" spans="1:9" s="121" customFormat="1" x14ac:dyDescent="0.25">
      <c r="A179" s="356" t="s">
        <v>94</v>
      </c>
      <c r="B179" s="357" t="s">
        <v>14</v>
      </c>
      <c r="C179" s="357"/>
      <c r="D179" s="358"/>
      <c r="E179" s="359"/>
      <c r="F179" s="360"/>
      <c r="G179" s="361"/>
      <c r="H179" s="362"/>
      <c r="I179" s="363">
        <f>I50</f>
        <v>0</v>
      </c>
    </row>
    <row r="180" spans="1:9" s="121" customFormat="1" x14ac:dyDescent="0.25">
      <c r="A180" s="356" t="s">
        <v>91</v>
      </c>
      <c r="B180" s="357" t="s">
        <v>375</v>
      </c>
      <c r="C180" s="357"/>
      <c r="D180" s="358"/>
      <c r="E180" s="359"/>
      <c r="F180" s="360"/>
      <c r="G180" s="361"/>
      <c r="H180" s="364"/>
      <c r="I180" s="363">
        <f>I83</f>
        <v>0</v>
      </c>
    </row>
    <row r="181" spans="1:9" s="121" customFormat="1" x14ac:dyDescent="0.25">
      <c r="A181" s="356" t="s">
        <v>89</v>
      </c>
      <c r="B181" s="357" t="s">
        <v>374</v>
      </c>
      <c r="C181" s="357"/>
      <c r="D181" s="358"/>
      <c r="E181" s="359"/>
      <c r="F181" s="360"/>
      <c r="G181" s="361"/>
      <c r="H181" s="364"/>
      <c r="I181" s="363">
        <f>I110</f>
        <v>0</v>
      </c>
    </row>
    <row r="182" spans="1:9" s="121" customFormat="1" x14ac:dyDescent="0.25">
      <c r="A182" s="356" t="s">
        <v>61</v>
      </c>
      <c r="B182" s="357" t="s">
        <v>373</v>
      </c>
      <c r="C182" s="357"/>
      <c r="D182" s="358"/>
      <c r="E182" s="359"/>
      <c r="F182" s="360"/>
      <c r="G182" s="361"/>
      <c r="H182" s="364"/>
      <c r="I182" s="363">
        <f>I128</f>
        <v>0</v>
      </c>
    </row>
    <row r="183" spans="1:9" s="126" customFormat="1" ht="13.5" thickBot="1" x14ac:dyDescent="0.3">
      <c r="A183" s="365" t="s">
        <v>85</v>
      </c>
      <c r="B183" s="366" t="s">
        <v>372</v>
      </c>
      <c r="C183" s="366"/>
      <c r="D183" s="367"/>
      <c r="E183" s="368"/>
      <c r="F183" s="367"/>
      <c r="G183" s="368"/>
      <c r="H183" s="367"/>
      <c r="I183" s="369">
        <f>I174</f>
        <v>0</v>
      </c>
    </row>
    <row r="184" spans="1:9" s="121" customFormat="1" ht="13.5" thickBot="1" x14ac:dyDescent="0.3">
      <c r="A184" s="370"/>
      <c r="B184" s="371" t="s">
        <v>0</v>
      </c>
      <c r="C184" s="371"/>
      <c r="D184" s="372"/>
      <c r="E184" s="373"/>
      <c r="F184" s="372"/>
      <c r="G184" s="373"/>
      <c r="H184" s="373"/>
      <c r="I184" s="374">
        <f>SUM(I179:I183)</f>
        <v>0</v>
      </c>
    </row>
    <row r="185" spans="1:9" s="121" customFormat="1" x14ac:dyDescent="0.25">
      <c r="A185" s="375"/>
      <c r="B185" s="376"/>
      <c r="C185" s="375"/>
      <c r="D185" s="375"/>
      <c r="E185" s="375"/>
      <c r="F185" s="375"/>
      <c r="G185" s="375"/>
      <c r="H185" s="375"/>
      <c r="I185" s="375"/>
    </row>
    <row r="186" spans="1:9" s="121" customFormat="1" x14ac:dyDescent="0.25">
      <c r="A186" s="375"/>
      <c r="B186" s="376"/>
      <c r="C186" s="375"/>
      <c r="D186" s="375"/>
      <c r="E186" s="375"/>
      <c r="F186" s="375"/>
      <c r="G186" s="375"/>
      <c r="H186" s="375"/>
      <c r="I186" s="375"/>
    </row>
    <row r="187" spans="1:9" s="121" customFormat="1" x14ac:dyDescent="0.25">
      <c r="A187" s="375"/>
      <c r="B187" s="376"/>
      <c r="C187" s="375"/>
      <c r="D187" s="375"/>
      <c r="E187" s="375"/>
      <c r="F187" s="375"/>
      <c r="G187" s="375"/>
      <c r="H187" s="375"/>
      <c r="I187" s="375"/>
    </row>
    <row r="188" spans="1:9" s="121" customFormat="1" x14ac:dyDescent="0.25">
      <c r="A188" s="375"/>
      <c r="B188" s="376"/>
      <c r="C188" s="375"/>
      <c r="D188" s="377"/>
      <c r="E188" s="378"/>
      <c r="F188" s="375"/>
      <c r="G188" s="375"/>
      <c r="H188" s="375"/>
      <c r="I188" s="375"/>
    </row>
    <row r="189" spans="1:9" s="121" customFormat="1" x14ac:dyDescent="0.25">
      <c r="A189" s="375"/>
      <c r="B189" s="376"/>
      <c r="C189" s="375"/>
      <c r="D189" s="379"/>
      <c r="E189" s="378"/>
      <c r="F189" s="375"/>
      <c r="G189" s="375"/>
      <c r="H189" s="375"/>
      <c r="I189" s="375"/>
    </row>
    <row r="190" spans="1:9" s="121" customFormat="1" x14ac:dyDescent="0.25">
      <c r="A190" s="75"/>
      <c r="B190" s="376"/>
      <c r="C190" s="376"/>
      <c r="D190" s="380"/>
      <c r="E190" s="178"/>
      <c r="F190" s="380"/>
      <c r="G190" s="375"/>
      <c r="H190" s="381"/>
      <c r="I190" s="382"/>
    </row>
    <row r="191" spans="1:9" s="121" customFormat="1" x14ac:dyDescent="0.25">
      <c r="A191" s="75"/>
      <c r="B191" s="376"/>
      <c r="C191" s="376"/>
      <c r="D191" s="380"/>
      <c r="E191" s="178"/>
      <c r="F191" s="380"/>
      <c r="G191" s="375"/>
      <c r="H191" s="381"/>
      <c r="I191" s="382"/>
    </row>
    <row r="192" spans="1:9" s="121" customFormat="1" x14ac:dyDescent="0.25">
      <c r="A192" s="383"/>
      <c r="B192" s="225"/>
      <c r="C192" s="225"/>
      <c r="D192" s="384"/>
      <c r="E192" s="385"/>
      <c r="F192" s="384"/>
      <c r="G192" s="385"/>
      <c r="H192" s="384"/>
      <c r="I192" s="386"/>
    </row>
    <row r="193" spans="1:254" s="121" customFormat="1" x14ac:dyDescent="0.25">
      <c r="A193" s="387"/>
      <c r="B193" s="114"/>
      <c r="C193" s="114"/>
      <c r="D193" s="388"/>
      <c r="E193" s="389"/>
      <c r="F193" s="388"/>
      <c r="G193" s="389"/>
      <c r="H193" s="388"/>
      <c r="I193" s="390"/>
    </row>
    <row r="194" spans="1:254" s="121" customFormat="1" x14ac:dyDescent="0.25">
      <c r="A194" s="387"/>
      <c r="B194" s="165"/>
      <c r="C194" s="165"/>
      <c r="D194" s="391"/>
      <c r="E194" s="392"/>
      <c r="F194" s="393"/>
      <c r="G194" s="394"/>
      <c r="H194" s="395"/>
      <c r="I194" s="396"/>
    </row>
    <row r="195" spans="1:254" s="121" customFormat="1" x14ac:dyDescent="0.25">
      <c r="A195" s="387"/>
      <c r="B195" s="165"/>
      <c r="C195" s="165"/>
      <c r="D195" s="391"/>
      <c r="E195" s="392"/>
      <c r="F195" s="393"/>
      <c r="G195" s="394"/>
      <c r="H195" s="397"/>
      <c r="I195" s="396"/>
    </row>
    <row r="196" spans="1:254" s="121" customFormat="1" x14ac:dyDescent="0.25">
      <c r="A196" s="387"/>
      <c r="B196" s="165"/>
      <c r="C196" s="165"/>
      <c r="D196" s="391"/>
      <c r="E196" s="392"/>
      <c r="F196" s="393"/>
      <c r="G196" s="394"/>
      <c r="H196" s="397"/>
      <c r="I196" s="396"/>
    </row>
    <row r="197" spans="1:254" s="121" customFormat="1" x14ac:dyDescent="0.25">
      <c r="A197" s="387"/>
      <c r="B197" s="165"/>
      <c r="C197" s="165"/>
      <c r="D197" s="391"/>
      <c r="E197" s="392"/>
      <c r="F197" s="393"/>
      <c r="G197" s="394"/>
      <c r="H197" s="397"/>
      <c r="I197" s="396"/>
    </row>
    <row r="198" spans="1:254" s="121" customFormat="1" x14ac:dyDescent="0.25">
      <c r="A198" s="387"/>
      <c r="B198" s="165"/>
      <c r="C198" s="165"/>
      <c r="D198" s="391"/>
      <c r="E198" s="392"/>
      <c r="F198" s="393"/>
      <c r="G198" s="394"/>
      <c r="H198" s="397"/>
      <c r="I198" s="396"/>
    </row>
    <row r="199" spans="1:254" s="121" customFormat="1" x14ac:dyDescent="0.25">
      <c r="A199" s="165"/>
      <c r="B199" s="398"/>
      <c r="C199" s="165"/>
      <c r="D199" s="165"/>
      <c r="E199" s="165"/>
      <c r="F199" s="165"/>
      <c r="G199" s="165"/>
      <c r="H199" s="165"/>
      <c r="I199" s="165"/>
    </row>
    <row r="200" spans="1:254" s="126" customFormat="1" x14ac:dyDescent="0.25">
      <c r="A200" s="165"/>
      <c r="B200" s="398"/>
      <c r="C200" s="398"/>
      <c r="D200" s="398"/>
      <c r="E200" s="165"/>
      <c r="F200" s="165"/>
      <c r="G200" s="165"/>
      <c r="H200" s="165"/>
      <c r="I200" s="165"/>
    </row>
    <row r="201" spans="1:254" s="126" customFormat="1" ht="15.75" x14ac:dyDescent="0.25">
      <c r="A201" s="165"/>
      <c r="B201" s="398"/>
      <c r="C201" s="398"/>
      <c r="D201" s="398"/>
      <c r="E201" s="165"/>
      <c r="F201" s="165"/>
      <c r="G201" s="165"/>
      <c r="H201" s="165"/>
      <c r="I201" s="165"/>
      <c r="J201" s="399"/>
      <c r="K201" s="400"/>
      <c r="L201" s="401"/>
      <c r="M201" s="402"/>
      <c r="N201" s="402"/>
      <c r="O201" s="403"/>
      <c r="P201" s="403"/>
      <c r="Q201" s="404"/>
      <c r="R201" s="399"/>
      <c r="S201" s="400"/>
      <c r="T201" s="401"/>
      <c r="U201" s="402"/>
      <c r="V201" s="402"/>
      <c r="W201" s="403"/>
      <c r="X201" s="403"/>
      <c r="Y201" s="404"/>
      <c r="Z201" s="399"/>
      <c r="AA201" s="400"/>
      <c r="AB201" s="401"/>
      <c r="AC201" s="402"/>
      <c r="AD201" s="402"/>
      <c r="AE201" s="403"/>
      <c r="AF201" s="403"/>
      <c r="AG201" s="404"/>
      <c r="AH201" s="399"/>
      <c r="AI201" s="400"/>
      <c r="AJ201" s="401"/>
      <c r="AK201" s="402"/>
      <c r="AL201" s="402"/>
      <c r="AM201" s="403"/>
      <c r="AN201" s="403"/>
      <c r="AO201" s="404"/>
      <c r="AP201" s="399"/>
      <c r="AQ201" s="400"/>
      <c r="AR201" s="401"/>
      <c r="AS201" s="402"/>
      <c r="AT201" s="402"/>
      <c r="AU201" s="403"/>
      <c r="AV201" s="403"/>
      <c r="AW201" s="404"/>
      <c r="AX201" s="399"/>
      <c r="AY201" s="400"/>
      <c r="AZ201" s="401"/>
      <c r="BA201" s="402"/>
      <c r="BB201" s="402"/>
      <c r="BC201" s="403"/>
      <c r="BD201" s="403"/>
      <c r="BE201" s="404"/>
      <c r="BF201" s="399"/>
      <c r="BG201" s="400"/>
      <c r="BH201" s="401"/>
      <c r="BI201" s="402"/>
      <c r="BJ201" s="402"/>
      <c r="BK201" s="403"/>
      <c r="BL201" s="403"/>
      <c r="BM201" s="404"/>
      <c r="BN201" s="399"/>
      <c r="BO201" s="400"/>
      <c r="BP201" s="401"/>
      <c r="BQ201" s="402"/>
      <c r="BR201" s="402"/>
      <c r="BS201" s="403"/>
      <c r="BT201" s="403"/>
      <c r="BU201" s="404"/>
      <c r="BV201" s="399"/>
      <c r="BW201" s="400"/>
      <c r="BX201" s="401"/>
      <c r="BY201" s="402"/>
      <c r="BZ201" s="402"/>
      <c r="CA201" s="403"/>
      <c r="CB201" s="403"/>
      <c r="CC201" s="404"/>
      <c r="CD201" s="399"/>
      <c r="CE201" s="400"/>
      <c r="CF201" s="401"/>
      <c r="CG201" s="402"/>
      <c r="CH201" s="402"/>
      <c r="CI201" s="403"/>
      <c r="CJ201" s="403"/>
      <c r="CK201" s="404"/>
      <c r="CL201" s="399"/>
      <c r="CM201" s="400"/>
      <c r="CN201" s="401"/>
      <c r="CO201" s="402"/>
      <c r="CP201" s="402"/>
      <c r="CQ201" s="403"/>
      <c r="CR201" s="403"/>
      <c r="CS201" s="404"/>
      <c r="CT201" s="399"/>
      <c r="CU201" s="400"/>
      <c r="CV201" s="401"/>
      <c r="CW201" s="402"/>
      <c r="CX201" s="402"/>
      <c r="CY201" s="403"/>
      <c r="CZ201" s="403"/>
      <c r="DA201" s="404"/>
      <c r="DB201" s="399"/>
      <c r="DC201" s="400"/>
      <c r="DD201" s="401"/>
      <c r="DE201" s="402"/>
      <c r="DF201" s="402"/>
      <c r="DG201" s="403"/>
      <c r="DH201" s="403"/>
      <c r="DI201" s="404"/>
      <c r="DJ201" s="399"/>
      <c r="DK201" s="400"/>
      <c r="DL201" s="401"/>
      <c r="DM201" s="402"/>
      <c r="DN201" s="402"/>
      <c r="DO201" s="403"/>
      <c r="DP201" s="403"/>
      <c r="DQ201" s="404"/>
      <c r="DR201" s="399"/>
      <c r="DS201" s="400"/>
      <c r="DT201" s="401"/>
      <c r="DU201" s="402"/>
      <c r="DV201" s="402"/>
      <c r="DW201" s="403"/>
      <c r="DX201" s="403"/>
      <c r="DY201" s="404"/>
      <c r="DZ201" s="399"/>
      <c r="EA201" s="400"/>
      <c r="EB201" s="401"/>
      <c r="EC201" s="402"/>
      <c r="ED201" s="402"/>
      <c r="EE201" s="403"/>
      <c r="EF201" s="403"/>
      <c r="EG201" s="404"/>
      <c r="EH201" s="399"/>
      <c r="EI201" s="400"/>
      <c r="EJ201" s="401"/>
      <c r="EK201" s="402"/>
      <c r="EL201" s="402"/>
      <c r="EM201" s="403"/>
      <c r="EN201" s="403"/>
      <c r="EO201" s="404"/>
      <c r="EP201" s="399"/>
      <c r="EQ201" s="400"/>
      <c r="ER201" s="401"/>
      <c r="ES201" s="402"/>
      <c r="ET201" s="402"/>
      <c r="EU201" s="403"/>
      <c r="EV201" s="403"/>
      <c r="EW201" s="404"/>
      <c r="EX201" s="399"/>
      <c r="EY201" s="400"/>
      <c r="EZ201" s="401"/>
      <c r="FA201" s="402"/>
      <c r="FB201" s="402"/>
      <c r="FC201" s="403"/>
      <c r="FD201" s="403"/>
      <c r="FE201" s="404"/>
      <c r="FF201" s="399"/>
      <c r="FG201" s="400"/>
      <c r="FH201" s="401"/>
      <c r="FI201" s="402"/>
      <c r="FJ201" s="402"/>
      <c r="FK201" s="403"/>
      <c r="FL201" s="403"/>
      <c r="FM201" s="404"/>
      <c r="FN201" s="399"/>
      <c r="FO201" s="400"/>
      <c r="FP201" s="401"/>
      <c r="FQ201" s="402"/>
      <c r="FR201" s="402"/>
      <c r="FS201" s="403"/>
      <c r="FT201" s="403"/>
      <c r="FU201" s="404"/>
      <c r="FV201" s="399"/>
      <c r="FW201" s="400"/>
      <c r="FX201" s="401"/>
      <c r="FY201" s="402"/>
      <c r="FZ201" s="402"/>
      <c r="GA201" s="403"/>
      <c r="GB201" s="403"/>
      <c r="GC201" s="404"/>
      <c r="GD201" s="399"/>
      <c r="GE201" s="400"/>
      <c r="GF201" s="401"/>
      <c r="GG201" s="402"/>
      <c r="GH201" s="402"/>
      <c r="GI201" s="403"/>
      <c r="GJ201" s="403"/>
      <c r="GK201" s="404"/>
      <c r="GL201" s="399"/>
      <c r="GM201" s="400"/>
      <c r="GN201" s="401"/>
      <c r="GO201" s="402"/>
      <c r="GP201" s="402"/>
      <c r="GQ201" s="403"/>
      <c r="GR201" s="403"/>
      <c r="GS201" s="404"/>
      <c r="GT201" s="399"/>
      <c r="GU201" s="400"/>
      <c r="GV201" s="401"/>
      <c r="GW201" s="402"/>
      <c r="GX201" s="402"/>
      <c r="GY201" s="403"/>
      <c r="GZ201" s="403"/>
      <c r="HA201" s="404"/>
      <c r="HB201" s="399"/>
      <c r="HC201" s="400"/>
      <c r="HD201" s="401"/>
      <c r="HE201" s="402"/>
      <c r="HF201" s="402"/>
      <c r="HG201" s="403"/>
      <c r="HH201" s="403"/>
      <c r="HI201" s="404"/>
      <c r="HJ201" s="399"/>
      <c r="HK201" s="400"/>
      <c r="HL201" s="401"/>
      <c r="HM201" s="402"/>
      <c r="HN201" s="402"/>
      <c r="HO201" s="403"/>
      <c r="HP201" s="403"/>
      <c r="HQ201" s="404"/>
      <c r="HR201" s="399"/>
      <c r="HS201" s="400"/>
      <c r="HT201" s="401"/>
      <c r="HU201" s="402"/>
      <c r="HV201" s="402"/>
      <c r="HW201" s="403"/>
      <c r="HX201" s="403"/>
      <c r="HY201" s="404"/>
      <c r="HZ201" s="399"/>
      <c r="IA201" s="400"/>
      <c r="IB201" s="401"/>
      <c r="IC201" s="402"/>
      <c r="ID201" s="402"/>
      <c r="IE201" s="403"/>
      <c r="IF201" s="403"/>
      <c r="IG201" s="404"/>
      <c r="IH201" s="399"/>
      <c r="II201" s="400"/>
      <c r="IJ201" s="401"/>
      <c r="IK201" s="402"/>
      <c r="IL201" s="402"/>
      <c r="IM201" s="403"/>
      <c r="IN201" s="403"/>
      <c r="IO201" s="404"/>
      <c r="IP201" s="399"/>
      <c r="IQ201" s="400"/>
      <c r="IR201" s="401"/>
      <c r="IS201" s="402"/>
      <c r="IT201" s="402"/>
    </row>
    <row r="202" spans="1:254" s="121" customFormat="1" x14ac:dyDescent="0.25">
      <c r="A202" s="165"/>
      <c r="B202" s="398"/>
      <c r="C202" s="398"/>
      <c r="D202" s="398"/>
      <c r="E202" s="165"/>
      <c r="F202" s="165"/>
      <c r="G202" s="165"/>
      <c r="H202" s="165"/>
      <c r="I202" s="165"/>
    </row>
    <row r="203" spans="1:254" s="121" customFormat="1" x14ac:dyDescent="0.25">
      <c r="A203" s="165"/>
      <c r="B203" s="398"/>
      <c r="C203" s="398"/>
      <c r="D203" s="398"/>
      <c r="E203" s="165"/>
      <c r="F203" s="165"/>
      <c r="G203" s="165"/>
      <c r="H203" s="165"/>
      <c r="I203" s="165"/>
    </row>
    <row r="204" spans="1:254" s="405" customFormat="1" x14ac:dyDescent="0.25">
      <c r="A204" s="165"/>
      <c r="B204" s="398"/>
      <c r="C204" s="398"/>
      <c r="D204" s="398"/>
      <c r="E204" s="165"/>
      <c r="F204" s="165"/>
      <c r="G204" s="165"/>
      <c r="H204" s="165"/>
      <c r="I204" s="165"/>
    </row>
    <row r="205" spans="1:254" s="405" customFormat="1" x14ac:dyDescent="0.25">
      <c r="A205" s="165"/>
      <c r="B205" s="398"/>
      <c r="C205" s="398"/>
      <c r="D205" s="398"/>
      <c r="E205" s="165"/>
      <c r="F205" s="165"/>
      <c r="G205" s="165"/>
      <c r="H205" s="165"/>
      <c r="I205" s="165"/>
    </row>
    <row r="206" spans="1:254" s="405" customFormat="1" x14ac:dyDescent="0.25">
      <c r="A206" s="165"/>
      <c r="B206" s="398"/>
      <c r="C206" s="398"/>
      <c r="D206" s="398"/>
      <c r="E206" s="165"/>
      <c r="F206" s="165"/>
      <c r="G206" s="165"/>
      <c r="H206" s="165"/>
      <c r="I206" s="165"/>
    </row>
    <row r="207" spans="1:254" s="121" customFormat="1" x14ac:dyDescent="0.25">
      <c r="A207" s="165"/>
      <c r="B207" s="398"/>
      <c r="C207" s="398"/>
      <c r="D207" s="398"/>
      <c r="E207" s="165"/>
      <c r="F207" s="165"/>
      <c r="G207" s="165"/>
      <c r="H207" s="165"/>
      <c r="I207" s="165"/>
    </row>
    <row r="208" spans="1:254" s="121" customFormat="1" x14ac:dyDescent="0.25">
      <c r="A208" s="165"/>
      <c r="B208" s="398"/>
      <c r="C208" s="398"/>
      <c r="D208" s="398"/>
      <c r="E208" s="165"/>
      <c r="F208" s="165"/>
      <c r="G208" s="165"/>
      <c r="H208" s="165"/>
      <c r="I208" s="165"/>
    </row>
    <row r="209" spans="1:9" s="126" customFormat="1" x14ac:dyDescent="0.25">
      <c r="A209" s="387"/>
      <c r="B209" s="398"/>
      <c r="C209" s="398"/>
      <c r="D209" s="398"/>
      <c r="E209" s="394"/>
      <c r="F209" s="397"/>
      <c r="G209" s="394"/>
      <c r="H209" s="397"/>
      <c r="I209" s="396"/>
    </row>
    <row r="210" spans="1:9" s="406" customFormat="1" x14ac:dyDescent="0.25">
      <c r="A210" s="387"/>
      <c r="B210" s="398"/>
      <c r="C210" s="398"/>
      <c r="D210" s="398"/>
      <c r="E210" s="132"/>
      <c r="F210" s="133"/>
      <c r="G210" s="132"/>
      <c r="H210" s="133"/>
      <c r="I210" s="134"/>
    </row>
    <row r="211" spans="1:9" s="121" customFormat="1" x14ac:dyDescent="0.25">
      <c r="A211" s="387"/>
      <c r="B211" s="398"/>
      <c r="C211" s="398"/>
      <c r="D211" s="398"/>
      <c r="E211" s="132"/>
      <c r="F211" s="133"/>
      <c r="G211" s="132"/>
      <c r="H211" s="133"/>
      <c r="I211" s="134"/>
    </row>
    <row r="212" spans="1:9" s="121" customFormat="1" x14ac:dyDescent="0.25">
      <c r="A212" s="387"/>
      <c r="B212" s="398"/>
      <c r="C212" s="398"/>
      <c r="D212" s="398"/>
      <c r="E212" s="132"/>
      <c r="F212" s="133"/>
      <c r="G212" s="132"/>
      <c r="H212" s="133"/>
      <c r="I212" s="134"/>
    </row>
    <row r="213" spans="1:9" s="121" customFormat="1" x14ac:dyDescent="0.25">
      <c r="A213" s="387"/>
      <c r="B213" s="398"/>
      <c r="C213" s="398"/>
      <c r="D213" s="398"/>
      <c r="E213" s="132"/>
      <c r="F213" s="133"/>
      <c r="G213" s="132"/>
      <c r="H213" s="133"/>
      <c r="I213" s="134"/>
    </row>
    <row r="214" spans="1:9" s="121" customFormat="1" x14ac:dyDescent="0.25">
      <c r="A214" s="387"/>
      <c r="B214" s="398"/>
      <c r="C214" s="398"/>
      <c r="D214" s="398"/>
      <c r="E214" s="132"/>
      <c r="F214" s="133"/>
      <c r="G214" s="132"/>
      <c r="H214" s="133"/>
      <c r="I214" s="134"/>
    </row>
    <row r="215" spans="1:9" s="121" customFormat="1" x14ac:dyDescent="0.25">
      <c r="A215" s="387"/>
      <c r="B215" s="398"/>
      <c r="C215" s="398"/>
      <c r="D215" s="398"/>
      <c r="E215" s="132"/>
      <c r="F215" s="133"/>
      <c r="G215" s="132"/>
      <c r="H215" s="133"/>
      <c r="I215" s="134"/>
    </row>
    <row r="216" spans="1:9" s="121" customFormat="1" x14ac:dyDescent="0.25">
      <c r="A216" s="387"/>
      <c r="B216" s="398"/>
      <c r="C216" s="398"/>
      <c r="D216" s="398"/>
      <c r="E216" s="394"/>
      <c r="F216" s="407"/>
      <c r="G216" s="392"/>
      <c r="H216" s="407"/>
      <c r="I216" s="396"/>
    </row>
    <row r="217" spans="1:9" s="121" customFormat="1" x14ac:dyDescent="0.25">
      <c r="A217" s="387"/>
      <c r="B217" s="398"/>
      <c r="C217" s="398"/>
      <c r="D217" s="398"/>
      <c r="E217" s="394"/>
      <c r="F217" s="407"/>
      <c r="G217" s="392"/>
      <c r="H217" s="407"/>
      <c r="I217" s="396"/>
    </row>
    <row r="218" spans="1:9" s="121" customFormat="1" x14ac:dyDescent="0.25">
      <c r="A218" s="387"/>
      <c r="B218" s="398"/>
      <c r="C218" s="398"/>
      <c r="D218" s="398"/>
      <c r="E218" s="394"/>
      <c r="F218" s="407"/>
      <c r="G218" s="392"/>
      <c r="H218" s="407"/>
      <c r="I218" s="396"/>
    </row>
    <row r="219" spans="1:9" s="121" customFormat="1" x14ac:dyDescent="0.25">
      <c r="A219" s="387"/>
      <c r="B219" s="398"/>
      <c r="C219" s="398"/>
      <c r="D219" s="398"/>
      <c r="E219" s="394"/>
      <c r="F219" s="397"/>
      <c r="G219" s="394"/>
      <c r="H219" s="397"/>
      <c r="I219" s="396"/>
    </row>
    <row r="220" spans="1:9" s="121" customFormat="1" x14ac:dyDescent="0.25">
      <c r="A220" s="387"/>
      <c r="B220" s="398"/>
      <c r="C220" s="398"/>
      <c r="D220" s="398"/>
      <c r="E220" s="132"/>
      <c r="F220" s="133"/>
      <c r="G220" s="132"/>
      <c r="H220" s="133"/>
      <c r="I220" s="134"/>
    </row>
    <row r="221" spans="1:9" s="121" customFormat="1" x14ac:dyDescent="0.25">
      <c r="A221" s="387"/>
      <c r="B221" s="398"/>
      <c r="C221" s="398"/>
      <c r="D221" s="398"/>
      <c r="E221" s="132"/>
      <c r="F221" s="133"/>
      <c r="G221" s="132"/>
      <c r="H221" s="133"/>
      <c r="I221" s="105"/>
    </row>
    <row r="222" spans="1:9" s="121" customFormat="1" x14ac:dyDescent="0.25">
      <c r="A222" s="387"/>
      <c r="B222" s="398"/>
      <c r="C222" s="398"/>
      <c r="D222" s="398"/>
      <c r="E222" s="132"/>
      <c r="F222" s="133"/>
      <c r="G222" s="132"/>
      <c r="H222" s="133"/>
      <c r="I222" s="105"/>
    </row>
    <row r="223" spans="1:9" s="121" customFormat="1" x14ac:dyDescent="0.25">
      <c r="A223" s="387"/>
      <c r="B223" s="398"/>
      <c r="C223" s="398"/>
      <c r="D223" s="398"/>
      <c r="E223" s="132"/>
      <c r="F223" s="133"/>
      <c r="G223" s="132"/>
      <c r="H223" s="133"/>
      <c r="I223" s="105"/>
    </row>
    <row r="224" spans="1:9" s="121" customFormat="1" x14ac:dyDescent="0.25">
      <c r="A224" s="387"/>
      <c r="B224" s="398"/>
      <c r="C224" s="398"/>
      <c r="D224" s="398"/>
      <c r="E224" s="132"/>
      <c r="F224" s="133"/>
      <c r="G224" s="132"/>
      <c r="H224" s="133"/>
      <c r="I224" s="105"/>
    </row>
    <row r="225" spans="1:9" s="121" customFormat="1" x14ac:dyDescent="0.25">
      <c r="A225" s="387"/>
      <c r="B225" s="398"/>
      <c r="C225" s="398"/>
      <c r="D225" s="398"/>
      <c r="E225" s="132"/>
      <c r="F225" s="133"/>
      <c r="G225" s="132"/>
      <c r="H225" s="133"/>
      <c r="I225" s="105"/>
    </row>
    <row r="226" spans="1:9" s="121" customFormat="1" x14ac:dyDescent="0.25">
      <c r="A226" s="387"/>
      <c r="B226" s="398"/>
      <c r="C226" s="398"/>
      <c r="D226" s="398"/>
      <c r="E226" s="132"/>
      <c r="F226" s="133"/>
      <c r="G226" s="132"/>
      <c r="H226" s="133"/>
      <c r="I226" s="105"/>
    </row>
    <row r="227" spans="1:9" s="121" customFormat="1" x14ac:dyDescent="0.2">
      <c r="A227" s="387"/>
      <c r="B227" s="408"/>
      <c r="C227" s="114"/>
      <c r="D227" s="133"/>
      <c r="E227" s="132"/>
      <c r="F227" s="133"/>
      <c r="G227" s="132"/>
      <c r="H227" s="133"/>
      <c r="I227" s="105"/>
    </row>
    <row r="228" spans="1:9" s="121" customFormat="1" x14ac:dyDescent="0.2">
      <c r="A228" s="387"/>
      <c r="B228" s="408"/>
      <c r="C228" s="114"/>
      <c r="D228" s="409"/>
      <c r="E228" s="132"/>
      <c r="F228" s="410"/>
      <c r="G228" s="132"/>
      <c r="H228" s="410"/>
      <c r="I228" s="105"/>
    </row>
    <row r="229" spans="1:9" s="121" customFormat="1" x14ac:dyDescent="0.2">
      <c r="A229" s="387"/>
      <c r="B229" s="408"/>
      <c r="C229" s="114"/>
      <c r="D229" s="133"/>
      <c r="E229" s="132"/>
      <c r="F229" s="133"/>
      <c r="G229" s="132"/>
      <c r="H229" s="133"/>
      <c r="I229" s="105"/>
    </row>
    <row r="230" spans="1:9" s="121" customFormat="1" x14ac:dyDescent="0.2">
      <c r="A230" s="387"/>
      <c r="B230" s="408"/>
      <c r="C230" s="114"/>
      <c r="D230" s="133"/>
      <c r="E230" s="132"/>
      <c r="F230" s="133"/>
      <c r="G230" s="132"/>
      <c r="H230" s="133"/>
      <c r="I230" s="105"/>
    </row>
    <row r="231" spans="1:9" s="121" customFormat="1" x14ac:dyDescent="0.2">
      <c r="A231" s="387"/>
      <c r="B231" s="408"/>
      <c r="C231" s="114"/>
      <c r="D231" s="133"/>
      <c r="E231" s="132"/>
      <c r="F231" s="133"/>
      <c r="G231" s="132"/>
      <c r="H231" s="133"/>
      <c r="I231" s="105"/>
    </row>
    <row r="232" spans="1:9" s="121" customFormat="1" x14ac:dyDescent="0.25">
      <c r="A232" s="387"/>
      <c r="B232" s="114"/>
      <c r="C232" s="114"/>
      <c r="D232" s="133"/>
      <c r="E232" s="132"/>
      <c r="F232" s="133"/>
      <c r="G232" s="132"/>
      <c r="H232" s="133"/>
      <c r="I232" s="105"/>
    </row>
    <row r="233" spans="1:9" s="121" customFormat="1" x14ac:dyDescent="0.25">
      <c r="A233" s="387"/>
      <c r="B233" s="114"/>
      <c r="C233" s="114"/>
      <c r="D233" s="133"/>
      <c r="E233" s="132"/>
      <c r="F233" s="133"/>
      <c r="G233" s="132"/>
      <c r="H233" s="133"/>
      <c r="I233" s="105"/>
    </row>
    <row r="234" spans="1:9" s="121" customFormat="1" x14ac:dyDescent="0.25">
      <c r="A234" s="387"/>
      <c r="B234" s="114"/>
      <c r="C234" s="114"/>
      <c r="D234" s="133"/>
      <c r="E234" s="132"/>
      <c r="F234" s="133"/>
      <c r="G234" s="132"/>
      <c r="H234" s="133"/>
      <c r="I234" s="105"/>
    </row>
    <row r="235" spans="1:9" s="121" customFormat="1" x14ac:dyDescent="0.25">
      <c r="A235" s="387"/>
      <c r="B235" s="114"/>
      <c r="C235" s="114"/>
      <c r="D235" s="133"/>
      <c r="E235" s="132"/>
      <c r="F235" s="133"/>
      <c r="G235" s="132"/>
      <c r="H235" s="133"/>
      <c r="I235" s="105"/>
    </row>
    <row r="236" spans="1:9" s="121" customFormat="1" x14ac:dyDescent="0.25">
      <c r="A236" s="387"/>
      <c r="B236" s="114"/>
      <c r="C236" s="114"/>
      <c r="D236" s="105"/>
      <c r="E236" s="105"/>
      <c r="F236" s="105"/>
      <c r="G236" s="105"/>
      <c r="H236" s="105"/>
      <c r="I236" s="105"/>
    </row>
    <row r="237" spans="1:9" s="121" customFormat="1" x14ac:dyDescent="0.25">
      <c r="A237" s="387"/>
      <c r="B237" s="114"/>
      <c r="C237" s="114"/>
      <c r="D237" s="105"/>
      <c r="E237" s="105"/>
      <c r="F237" s="105"/>
      <c r="G237" s="105"/>
      <c r="H237" s="105"/>
      <c r="I237" s="105"/>
    </row>
    <row r="238" spans="1:9" s="121" customFormat="1" x14ac:dyDescent="0.25">
      <c r="A238" s="387"/>
      <c r="B238" s="114"/>
      <c r="C238" s="114"/>
      <c r="D238" s="105"/>
      <c r="E238" s="105"/>
      <c r="F238" s="105"/>
      <c r="G238" s="105"/>
      <c r="H238" s="105"/>
      <c r="I238" s="105"/>
    </row>
    <row r="239" spans="1:9" s="121" customFormat="1" x14ac:dyDescent="0.25">
      <c r="A239" s="387"/>
      <c r="B239" s="114"/>
      <c r="C239" s="114"/>
      <c r="D239" s="105"/>
      <c r="E239" s="105"/>
      <c r="F239" s="105"/>
      <c r="G239" s="105"/>
      <c r="H239" s="105"/>
      <c r="I239" s="105"/>
    </row>
    <row r="240" spans="1:9" s="121" customFormat="1" x14ac:dyDescent="0.25">
      <c r="A240" s="387"/>
      <c r="B240" s="114"/>
      <c r="C240" s="114"/>
      <c r="D240" s="105"/>
      <c r="E240" s="105"/>
      <c r="F240" s="105"/>
      <c r="G240" s="105"/>
      <c r="H240" s="105"/>
      <c r="I240" s="105"/>
    </row>
    <row r="241" spans="1:9" s="121" customFormat="1" x14ac:dyDescent="0.25">
      <c r="A241" s="387"/>
      <c r="B241" s="114"/>
      <c r="C241" s="114"/>
      <c r="D241" s="105"/>
      <c r="E241" s="105"/>
      <c r="F241" s="105"/>
      <c r="G241" s="105"/>
      <c r="H241" s="105"/>
      <c r="I241" s="105"/>
    </row>
    <row r="242" spans="1:9" s="121" customFormat="1" x14ac:dyDescent="0.25">
      <c r="A242" s="387"/>
      <c r="B242" s="114"/>
      <c r="C242" s="114"/>
      <c r="D242" s="105"/>
      <c r="E242" s="105"/>
      <c r="F242" s="105"/>
      <c r="G242" s="105"/>
      <c r="H242" s="105"/>
      <c r="I242" s="105"/>
    </row>
    <row r="243" spans="1:9" s="121" customFormat="1" x14ac:dyDescent="0.25">
      <c r="A243" s="387"/>
      <c r="B243" s="114"/>
      <c r="C243" s="114"/>
      <c r="D243" s="105"/>
      <c r="E243" s="105"/>
      <c r="F243" s="105"/>
      <c r="G243" s="105"/>
      <c r="H243" s="105"/>
      <c r="I243" s="105"/>
    </row>
    <row r="244" spans="1:9" s="121" customFormat="1" x14ac:dyDescent="0.25">
      <c r="A244" s="387"/>
      <c r="B244" s="114"/>
      <c r="C244" s="114"/>
      <c r="D244" s="105"/>
      <c r="E244" s="105"/>
      <c r="F244" s="105"/>
      <c r="G244" s="105"/>
      <c r="H244" s="105"/>
      <c r="I244" s="105"/>
    </row>
    <row r="245" spans="1:9" s="121" customFormat="1" x14ac:dyDescent="0.25">
      <c r="A245" s="387"/>
      <c r="B245" s="114"/>
      <c r="C245" s="114"/>
      <c r="D245" s="105"/>
      <c r="E245" s="105"/>
      <c r="F245" s="105"/>
      <c r="G245" s="105"/>
      <c r="H245" s="105"/>
      <c r="I245" s="105"/>
    </row>
    <row r="246" spans="1:9" s="121" customFormat="1" x14ac:dyDescent="0.25">
      <c r="A246" s="387"/>
      <c r="B246" s="114"/>
      <c r="C246" s="114"/>
      <c r="D246" s="105"/>
      <c r="E246" s="105"/>
      <c r="F246" s="105"/>
      <c r="G246" s="105"/>
      <c r="H246" s="105"/>
      <c r="I246" s="105"/>
    </row>
    <row r="247" spans="1:9" s="121" customFormat="1" x14ac:dyDescent="0.25">
      <c r="A247" s="387"/>
      <c r="B247" s="114"/>
      <c r="C247" s="114"/>
      <c r="D247" s="105"/>
      <c r="E247" s="105"/>
      <c r="F247" s="105"/>
      <c r="G247" s="105"/>
      <c r="H247" s="105"/>
      <c r="I247" s="105"/>
    </row>
    <row r="248" spans="1:9" s="121" customFormat="1" x14ac:dyDescent="0.25">
      <c r="A248" s="387"/>
      <c r="B248" s="114"/>
      <c r="C248" s="114"/>
      <c r="D248" s="105"/>
      <c r="E248" s="105"/>
      <c r="F248" s="105"/>
      <c r="G248" s="105"/>
      <c r="H248" s="105"/>
      <c r="I248" s="105"/>
    </row>
    <row r="249" spans="1:9" s="121" customFormat="1" x14ac:dyDescent="0.25">
      <c r="A249" s="387"/>
      <c r="B249" s="114"/>
      <c r="C249" s="114"/>
      <c r="D249" s="105"/>
      <c r="E249" s="105"/>
      <c r="F249" s="105"/>
      <c r="G249" s="105"/>
      <c r="H249" s="105"/>
      <c r="I249" s="105"/>
    </row>
    <row r="250" spans="1:9" s="121" customFormat="1" x14ac:dyDescent="0.25">
      <c r="A250" s="387"/>
      <c r="B250" s="114"/>
      <c r="C250" s="114"/>
      <c r="D250" s="105"/>
      <c r="E250" s="105"/>
      <c r="F250" s="105"/>
      <c r="G250" s="105"/>
      <c r="H250" s="105"/>
      <c r="I250" s="105"/>
    </row>
    <row r="251" spans="1:9" s="121" customFormat="1" x14ac:dyDescent="0.25">
      <c r="A251" s="387"/>
      <c r="B251" s="114"/>
      <c r="C251" s="114"/>
      <c r="D251" s="105"/>
      <c r="E251" s="105"/>
      <c r="F251" s="105"/>
      <c r="G251" s="105"/>
      <c r="H251" s="105"/>
      <c r="I251" s="105"/>
    </row>
    <row r="252" spans="1:9" s="121" customFormat="1" x14ac:dyDescent="0.25">
      <c r="A252" s="387"/>
      <c r="B252" s="114"/>
      <c r="C252" s="114"/>
      <c r="D252" s="105"/>
      <c r="E252" s="105"/>
      <c r="F252" s="105"/>
      <c r="G252" s="105"/>
      <c r="H252" s="105"/>
      <c r="I252" s="105"/>
    </row>
    <row r="253" spans="1:9" s="121" customFormat="1" x14ac:dyDescent="0.25">
      <c r="A253" s="387"/>
      <c r="B253" s="114"/>
      <c r="C253" s="114"/>
      <c r="D253" s="105"/>
      <c r="E253" s="105"/>
      <c r="F253" s="105"/>
      <c r="G253" s="105"/>
      <c r="H253" s="105"/>
      <c r="I253" s="105"/>
    </row>
    <row r="254" spans="1:9" s="121" customFormat="1" x14ac:dyDescent="0.25">
      <c r="A254" s="387"/>
      <c r="B254" s="114"/>
      <c r="C254" s="114"/>
      <c r="D254" s="105"/>
      <c r="E254" s="105"/>
      <c r="F254" s="105"/>
      <c r="G254" s="105"/>
      <c r="H254" s="105"/>
      <c r="I254" s="105"/>
    </row>
    <row r="255" spans="1:9" s="121" customFormat="1" x14ac:dyDescent="0.25">
      <c r="A255" s="387"/>
      <c r="B255" s="114"/>
      <c r="C255" s="114"/>
      <c r="D255" s="105"/>
      <c r="E255" s="105"/>
      <c r="F255" s="105"/>
      <c r="G255" s="105"/>
      <c r="H255" s="105"/>
      <c r="I255" s="105"/>
    </row>
    <row r="256" spans="1:9" s="121" customFormat="1" x14ac:dyDescent="0.25">
      <c r="A256" s="387"/>
      <c r="B256" s="114"/>
      <c r="C256" s="114"/>
      <c r="D256" s="105"/>
      <c r="E256" s="105"/>
      <c r="F256" s="105"/>
      <c r="G256" s="105"/>
      <c r="H256" s="105"/>
      <c r="I256" s="105"/>
    </row>
    <row r="257" spans="1:9" s="121" customFormat="1" x14ac:dyDescent="0.25">
      <c r="A257" s="387"/>
      <c r="B257" s="114"/>
      <c r="C257" s="114"/>
      <c r="D257" s="105"/>
      <c r="E257" s="105"/>
      <c r="F257" s="105"/>
      <c r="G257" s="105"/>
      <c r="H257" s="105"/>
      <c r="I257" s="105"/>
    </row>
    <row r="258" spans="1:9" s="121" customFormat="1" x14ac:dyDescent="0.25">
      <c r="A258" s="387"/>
      <c r="B258" s="114"/>
      <c r="C258" s="114"/>
      <c r="D258" s="105"/>
      <c r="E258" s="105"/>
      <c r="F258" s="105"/>
      <c r="G258" s="105"/>
      <c r="H258" s="105"/>
      <c r="I258" s="105"/>
    </row>
    <row r="259" spans="1:9" s="121" customFormat="1" x14ac:dyDescent="0.25">
      <c r="A259" s="387"/>
      <c r="B259" s="114"/>
      <c r="C259" s="114"/>
      <c r="D259" s="105"/>
      <c r="E259" s="105"/>
      <c r="F259" s="105"/>
      <c r="G259" s="105"/>
      <c r="H259" s="105"/>
      <c r="I259" s="105"/>
    </row>
    <row r="260" spans="1:9" s="121" customFormat="1" x14ac:dyDescent="0.25">
      <c r="A260" s="387"/>
      <c r="B260" s="114"/>
      <c r="C260" s="114"/>
      <c r="D260" s="105"/>
      <c r="E260" s="105"/>
      <c r="F260" s="105"/>
      <c r="G260" s="105"/>
      <c r="H260" s="105"/>
      <c r="I260" s="105"/>
    </row>
    <row r="261" spans="1:9" s="121" customFormat="1" x14ac:dyDescent="0.25">
      <c r="A261" s="387"/>
      <c r="B261" s="114"/>
      <c r="C261" s="114"/>
      <c r="D261" s="105"/>
      <c r="E261" s="105"/>
      <c r="F261" s="105"/>
      <c r="G261" s="105"/>
      <c r="H261" s="105"/>
      <c r="I261" s="105"/>
    </row>
    <row r="262" spans="1:9" s="121" customFormat="1" x14ac:dyDescent="0.25">
      <c r="A262" s="387"/>
      <c r="B262" s="114"/>
      <c r="C262" s="114"/>
      <c r="D262" s="105"/>
      <c r="E262" s="105"/>
      <c r="F262" s="105"/>
      <c r="G262" s="105"/>
      <c r="H262" s="105"/>
      <c r="I262" s="105"/>
    </row>
    <row r="263" spans="1:9" s="121" customFormat="1" x14ac:dyDescent="0.25">
      <c r="A263" s="387"/>
      <c r="B263" s="114"/>
      <c r="C263" s="114"/>
      <c r="D263" s="105"/>
      <c r="E263" s="105"/>
      <c r="F263" s="105"/>
      <c r="G263" s="105"/>
      <c r="H263" s="105"/>
      <c r="I263" s="105"/>
    </row>
    <row r="264" spans="1:9" s="121" customFormat="1" x14ac:dyDescent="0.25">
      <c r="A264" s="387"/>
      <c r="B264" s="114"/>
      <c r="C264" s="114"/>
      <c r="D264" s="105"/>
      <c r="E264" s="105"/>
      <c r="F264" s="105"/>
      <c r="G264" s="105"/>
      <c r="H264" s="105"/>
      <c r="I264" s="105"/>
    </row>
    <row r="265" spans="1:9" s="121" customFormat="1" x14ac:dyDescent="0.25">
      <c r="A265" s="387"/>
      <c r="B265" s="114"/>
      <c r="C265" s="114"/>
      <c r="D265" s="105"/>
      <c r="E265" s="105"/>
      <c r="F265" s="105"/>
      <c r="G265" s="105"/>
      <c r="H265" s="105"/>
      <c r="I265" s="105"/>
    </row>
    <row r="266" spans="1:9" s="121" customFormat="1" x14ac:dyDescent="0.25">
      <c r="A266" s="387"/>
      <c r="B266" s="114"/>
      <c r="C266" s="114"/>
      <c r="D266" s="105"/>
      <c r="E266" s="105"/>
      <c r="F266" s="105"/>
      <c r="G266" s="105"/>
      <c r="H266" s="105"/>
      <c r="I266" s="105"/>
    </row>
    <row r="267" spans="1:9" s="121" customFormat="1" x14ac:dyDescent="0.25">
      <c r="A267" s="387"/>
      <c r="B267" s="114"/>
      <c r="C267" s="114"/>
      <c r="D267" s="105"/>
      <c r="E267" s="105"/>
      <c r="F267" s="105"/>
      <c r="G267" s="105"/>
      <c r="H267" s="105"/>
      <c r="I267" s="105"/>
    </row>
    <row r="268" spans="1:9" s="121" customFormat="1" x14ac:dyDescent="0.25">
      <c r="A268" s="387"/>
      <c r="B268" s="114"/>
      <c r="C268" s="114"/>
      <c r="D268" s="105"/>
      <c r="E268" s="105"/>
      <c r="F268" s="105"/>
      <c r="G268" s="105"/>
      <c r="H268" s="105"/>
      <c r="I268" s="105"/>
    </row>
    <row r="269" spans="1:9" s="121" customFormat="1" x14ac:dyDescent="0.25">
      <c r="A269" s="387"/>
      <c r="B269" s="114"/>
      <c r="C269" s="114"/>
      <c r="D269" s="105"/>
      <c r="E269" s="105"/>
      <c r="F269" s="105"/>
      <c r="G269" s="105"/>
      <c r="H269" s="105"/>
      <c r="I269" s="105"/>
    </row>
    <row r="270" spans="1:9" s="121" customFormat="1" x14ac:dyDescent="0.25">
      <c r="A270" s="387"/>
      <c r="B270" s="114"/>
      <c r="C270" s="114"/>
      <c r="D270" s="105"/>
      <c r="E270" s="105"/>
      <c r="F270" s="105"/>
      <c r="G270" s="105"/>
      <c r="H270" s="105"/>
      <c r="I270" s="105"/>
    </row>
    <row r="271" spans="1:9" s="121" customFormat="1" x14ac:dyDescent="0.25">
      <c r="A271" s="387"/>
      <c r="B271" s="114"/>
      <c r="C271" s="114"/>
      <c r="D271" s="105"/>
      <c r="E271" s="105"/>
      <c r="F271" s="105"/>
      <c r="G271" s="105"/>
      <c r="H271" s="105"/>
      <c r="I271" s="105"/>
    </row>
    <row r="272" spans="1:9" s="121" customFormat="1" x14ac:dyDescent="0.25">
      <c r="A272" s="387"/>
      <c r="B272" s="114"/>
      <c r="C272" s="114"/>
      <c r="D272" s="105"/>
      <c r="E272" s="105"/>
      <c r="F272" s="105"/>
      <c r="G272" s="105"/>
      <c r="H272" s="105"/>
      <c r="I272" s="105"/>
    </row>
    <row r="273" spans="1:9" s="121" customFormat="1" x14ac:dyDescent="0.25">
      <c r="A273" s="387"/>
      <c r="B273" s="114"/>
      <c r="C273" s="114"/>
      <c r="D273" s="105"/>
      <c r="E273" s="105"/>
      <c r="F273" s="105"/>
      <c r="G273" s="105"/>
      <c r="H273" s="105"/>
      <c r="I273" s="105"/>
    </row>
    <row r="274" spans="1:9" s="121" customFormat="1" x14ac:dyDescent="0.25">
      <c r="A274" s="387"/>
      <c r="B274" s="114"/>
      <c r="C274" s="114"/>
      <c r="D274" s="105"/>
      <c r="E274" s="105"/>
      <c r="F274" s="105"/>
      <c r="G274" s="105"/>
      <c r="H274" s="105"/>
      <c r="I274" s="105"/>
    </row>
    <row r="275" spans="1:9" s="121" customFormat="1" x14ac:dyDescent="0.25">
      <c r="A275" s="387"/>
      <c r="B275" s="114"/>
      <c r="C275" s="114"/>
      <c r="D275" s="105"/>
      <c r="E275" s="105"/>
      <c r="F275" s="105"/>
      <c r="G275" s="105"/>
      <c r="H275" s="105"/>
      <c r="I275" s="105"/>
    </row>
    <row r="276" spans="1:9" s="121" customFormat="1" x14ac:dyDescent="0.25">
      <c r="A276" s="387"/>
      <c r="B276" s="114"/>
      <c r="C276" s="114"/>
      <c r="D276" s="105"/>
      <c r="E276" s="105"/>
      <c r="F276" s="105"/>
      <c r="G276" s="105"/>
      <c r="H276" s="105"/>
      <c r="I276" s="105"/>
    </row>
    <row r="277" spans="1:9" s="121" customFormat="1" x14ac:dyDescent="0.25">
      <c r="A277" s="387"/>
      <c r="B277" s="114"/>
      <c r="C277" s="114"/>
      <c r="D277" s="105"/>
      <c r="E277" s="105"/>
      <c r="F277" s="105"/>
      <c r="G277" s="105"/>
      <c r="H277" s="105"/>
      <c r="I277" s="105"/>
    </row>
    <row r="278" spans="1:9" s="121" customFormat="1" x14ac:dyDescent="0.25">
      <c r="A278" s="387"/>
      <c r="B278" s="114"/>
      <c r="C278" s="114"/>
      <c r="D278" s="105"/>
      <c r="E278" s="105"/>
      <c r="F278" s="105"/>
      <c r="G278" s="105"/>
      <c r="H278" s="105"/>
      <c r="I278" s="105"/>
    </row>
    <row r="279" spans="1:9" s="121" customFormat="1" x14ac:dyDescent="0.25">
      <c r="A279" s="387"/>
      <c r="B279" s="114"/>
      <c r="C279" s="114"/>
      <c r="D279" s="105"/>
      <c r="E279" s="105"/>
      <c r="F279" s="105"/>
      <c r="G279" s="105"/>
      <c r="H279" s="105"/>
      <c r="I279" s="105"/>
    </row>
    <row r="280" spans="1:9" s="121" customFormat="1" x14ac:dyDescent="0.25">
      <c r="A280" s="387"/>
      <c r="B280" s="114"/>
      <c r="C280" s="114"/>
      <c r="D280" s="105"/>
      <c r="E280" s="105"/>
      <c r="F280" s="105"/>
      <c r="G280" s="105"/>
      <c r="H280" s="105"/>
      <c r="I280" s="105"/>
    </row>
    <row r="281" spans="1:9" s="121" customFormat="1" x14ac:dyDescent="0.25">
      <c r="A281" s="387"/>
      <c r="B281" s="114"/>
      <c r="C281" s="114"/>
      <c r="D281" s="105"/>
      <c r="E281" s="105"/>
      <c r="F281" s="105"/>
      <c r="G281" s="105"/>
      <c r="H281" s="105"/>
      <c r="I281" s="105"/>
    </row>
    <row r="282" spans="1:9" s="121" customFormat="1" x14ac:dyDescent="0.25">
      <c r="A282" s="387"/>
      <c r="B282" s="114"/>
      <c r="C282" s="114"/>
      <c r="D282" s="105"/>
      <c r="E282" s="105"/>
      <c r="F282" s="105"/>
      <c r="G282" s="105"/>
      <c r="H282" s="105"/>
      <c r="I282" s="105"/>
    </row>
    <row r="283" spans="1:9" s="121" customFormat="1" x14ac:dyDescent="0.25">
      <c r="A283" s="387"/>
      <c r="B283" s="114"/>
      <c r="C283" s="114"/>
      <c r="D283" s="105"/>
      <c r="E283" s="105"/>
      <c r="F283" s="105"/>
      <c r="G283" s="105"/>
      <c r="H283" s="105"/>
      <c r="I283" s="105"/>
    </row>
    <row r="284" spans="1:9" s="121" customFormat="1" x14ac:dyDescent="0.25">
      <c r="A284" s="387"/>
      <c r="B284" s="114"/>
      <c r="C284" s="114"/>
      <c r="D284" s="105"/>
      <c r="E284" s="105"/>
      <c r="F284" s="105"/>
      <c r="G284" s="105"/>
      <c r="H284" s="105"/>
      <c r="I284" s="105"/>
    </row>
    <row r="285" spans="1:9" s="121" customFormat="1" x14ac:dyDescent="0.25">
      <c r="A285" s="387"/>
      <c r="B285" s="114"/>
      <c r="C285" s="114"/>
      <c r="D285" s="105"/>
      <c r="E285" s="105"/>
      <c r="F285" s="105"/>
      <c r="G285" s="105"/>
      <c r="H285" s="105"/>
      <c r="I285" s="105"/>
    </row>
    <row r="286" spans="1:9" s="121" customFormat="1" x14ac:dyDescent="0.25">
      <c r="A286" s="387"/>
      <c r="B286" s="114"/>
      <c r="C286" s="114"/>
      <c r="D286" s="105"/>
      <c r="E286" s="105"/>
      <c r="F286" s="105"/>
      <c r="G286" s="105"/>
      <c r="H286" s="105"/>
      <c r="I286" s="105"/>
    </row>
    <row r="287" spans="1:9" s="121" customFormat="1" x14ac:dyDescent="0.25">
      <c r="A287" s="387"/>
      <c r="B287" s="114"/>
      <c r="C287" s="114"/>
      <c r="D287" s="105"/>
      <c r="E287" s="105"/>
      <c r="F287" s="105"/>
      <c r="G287" s="105"/>
      <c r="H287" s="105"/>
      <c r="I287" s="105"/>
    </row>
    <row r="288" spans="1:9" s="121" customFormat="1" x14ac:dyDescent="0.25">
      <c r="A288" s="387"/>
      <c r="B288" s="114"/>
      <c r="C288" s="114"/>
      <c r="D288" s="105"/>
      <c r="E288" s="105"/>
      <c r="F288" s="105"/>
      <c r="G288" s="105"/>
      <c r="H288" s="105"/>
      <c r="I288" s="105"/>
    </row>
    <row r="289" spans="1:9" s="121" customFormat="1" x14ac:dyDescent="0.25">
      <c r="A289" s="387"/>
      <c r="B289" s="114"/>
      <c r="C289" s="114"/>
      <c r="D289" s="105"/>
      <c r="E289" s="105"/>
      <c r="F289" s="105"/>
      <c r="G289" s="105"/>
      <c r="H289" s="105"/>
      <c r="I289" s="105"/>
    </row>
    <row r="290" spans="1:9" s="121" customFormat="1" x14ac:dyDescent="0.25">
      <c r="A290" s="387"/>
      <c r="B290" s="114"/>
      <c r="C290" s="114"/>
      <c r="D290" s="105"/>
      <c r="E290" s="105"/>
      <c r="F290" s="105"/>
      <c r="G290" s="105"/>
      <c r="H290" s="105"/>
      <c r="I290" s="105"/>
    </row>
    <row r="291" spans="1:9" s="121" customFormat="1" x14ac:dyDescent="0.25">
      <c r="A291" s="387"/>
      <c r="B291" s="114"/>
      <c r="C291" s="114"/>
      <c r="D291" s="105"/>
      <c r="E291" s="105"/>
      <c r="F291" s="105"/>
      <c r="G291" s="105"/>
      <c r="H291" s="105"/>
      <c r="I291" s="105"/>
    </row>
    <row r="292" spans="1:9" x14ac:dyDescent="0.25">
      <c r="A292" s="387"/>
      <c r="B292" s="114"/>
      <c r="C292" s="114"/>
      <c r="D292" s="105"/>
      <c r="E292" s="105"/>
      <c r="F292" s="105"/>
      <c r="G292" s="105"/>
      <c r="H292" s="105"/>
      <c r="I292" s="105"/>
    </row>
    <row r="293" spans="1:9" x14ac:dyDescent="0.25">
      <c r="A293" s="387"/>
      <c r="B293" s="114"/>
      <c r="C293" s="114"/>
      <c r="D293" s="105"/>
      <c r="E293" s="105"/>
      <c r="F293" s="105"/>
      <c r="G293" s="105"/>
      <c r="H293" s="105"/>
      <c r="I293" s="105"/>
    </row>
    <row r="294" spans="1:9" x14ac:dyDescent="0.25">
      <c r="A294" s="387"/>
      <c r="B294" s="114"/>
      <c r="C294" s="114"/>
      <c r="D294" s="105"/>
      <c r="E294" s="105"/>
      <c r="F294" s="105"/>
      <c r="G294" s="105"/>
      <c r="H294" s="105"/>
      <c r="I294" s="105"/>
    </row>
    <row r="295" spans="1:9" x14ac:dyDescent="0.25">
      <c r="A295" s="387"/>
      <c r="B295" s="114"/>
      <c r="C295" s="114"/>
      <c r="D295" s="105"/>
      <c r="E295" s="105"/>
      <c r="F295" s="105"/>
      <c r="G295" s="105"/>
      <c r="H295" s="105"/>
      <c r="I295" s="105"/>
    </row>
    <row r="296" spans="1:9" x14ac:dyDescent="0.25">
      <c r="A296" s="387"/>
      <c r="B296" s="114"/>
      <c r="C296" s="114"/>
      <c r="D296" s="105"/>
      <c r="E296" s="105"/>
      <c r="F296" s="105"/>
      <c r="G296" s="105"/>
      <c r="H296" s="105"/>
      <c r="I296" s="105"/>
    </row>
    <row r="297" spans="1:9" x14ac:dyDescent="0.25">
      <c r="A297" s="387"/>
      <c r="B297" s="114"/>
      <c r="C297" s="114"/>
      <c r="D297" s="105"/>
      <c r="E297" s="105"/>
      <c r="F297" s="105"/>
      <c r="G297" s="105"/>
      <c r="H297" s="105"/>
      <c r="I297" s="105"/>
    </row>
    <row r="298" spans="1:9" x14ac:dyDescent="0.25">
      <c r="A298" s="387"/>
      <c r="B298" s="114"/>
      <c r="C298" s="114"/>
      <c r="D298" s="105"/>
      <c r="E298" s="105"/>
      <c r="F298" s="105"/>
      <c r="G298" s="105"/>
      <c r="H298" s="105"/>
      <c r="I298" s="105"/>
    </row>
    <row r="299" spans="1:9" x14ac:dyDescent="0.25">
      <c r="A299" s="387"/>
      <c r="B299" s="114"/>
      <c r="C299" s="114"/>
      <c r="D299" s="105"/>
      <c r="E299" s="105"/>
      <c r="F299" s="105"/>
      <c r="G299" s="105"/>
      <c r="H299" s="105"/>
      <c r="I299" s="105"/>
    </row>
    <row r="300" spans="1:9" x14ac:dyDescent="0.25">
      <c r="A300" s="387"/>
      <c r="B300" s="114"/>
      <c r="C300" s="114"/>
      <c r="D300" s="105"/>
      <c r="E300" s="105"/>
      <c r="F300" s="105"/>
      <c r="G300" s="105"/>
      <c r="H300" s="105"/>
      <c r="I300" s="105"/>
    </row>
    <row r="301" spans="1:9" x14ac:dyDescent="0.25">
      <c r="A301" s="387"/>
      <c r="B301" s="114"/>
      <c r="C301" s="114"/>
      <c r="D301" s="105"/>
      <c r="E301" s="105"/>
      <c r="F301" s="105"/>
      <c r="G301" s="105"/>
      <c r="H301" s="105"/>
      <c r="I301" s="105"/>
    </row>
    <row r="302" spans="1:9" x14ac:dyDescent="0.25">
      <c r="A302" s="387"/>
      <c r="B302" s="114"/>
      <c r="C302" s="114"/>
      <c r="D302" s="105"/>
      <c r="E302" s="105"/>
      <c r="F302" s="105"/>
      <c r="G302" s="105"/>
      <c r="H302" s="105"/>
      <c r="I302" s="105"/>
    </row>
    <row r="303" spans="1:9" x14ac:dyDescent="0.25">
      <c r="A303" s="387"/>
      <c r="B303" s="114"/>
      <c r="C303" s="114"/>
      <c r="D303" s="105"/>
      <c r="E303" s="105"/>
      <c r="F303" s="105"/>
      <c r="G303" s="105"/>
      <c r="H303" s="105"/>
      <c r="I303" s="105"/>
    </row>
    <row r="304" spans="1:9" x14ac:dyDescent="0.25">
      <c r="A304" s="387"/>
      <c r="B304" s="114"/>
      <c r="C304" s="114"/>
      <c r="D304" s="105"/>
      <c r="E304" s="105"/>
      <c r="F304" s="105"/>
      <c r="G304" s="105"/>
      <c r="H304" s="105"/>
      <c r="I304" s="105"/>
    </row>
    <row r="305" spans="1:9" x14ac:dyDescent="0.25">
      <c r="A305" s="387"/>
      <c r="B305" s="114"/>
      <c r="C305" s="114"/>
      <c r="D305" s="105"/>
      <c r="E305" s="105"/>
      <c r="F305" s="105"/>
      <c r="G305" s="105"/>
      <c r="H305" s="105"/>
      <c r="I305" s="105"/>
    </row>
    <row r="306" spans="1:9" x14ac:dyDescent="0.25">
      <c r="A306" s="387"/>
      <c r="B306" s="114"/>
      <c r="C306" s="114"/>
      <c r="D306" s="105"/>
      <c r="E306" s="105"/>
      <c r="F306" s="105"/>
      <c r="G306" s="105"/>
      <c r="H306" s="105"/>
      <c r="I306" s="105"/>
    </row>
    <row r="307" spans="1:9" x14ac:dyDescent="0.25">
      <c r="A307" s="387"/>
      <c r="B307" s="114"/>
      <c r="C307" s="114"/>
      <c r="D307" s="105"/>
      <c r="E307" s="105"/>
      <c r="F307" s="105"/>
      <c r="G307" s="105"/>
      <c r="H307" s="105"/>
      <c r="I307" s="105"/>
    </row>
    <row r="308" spans="1:9" x14ac:dyDescent="0.25">
      <c r="A308" s="387"/>
      <c r="B308" s="114"/>
      <c r="C308" s="114"/>
      <c r="D308" s="105"/>
      <c r="E308" s="105"/>
      <c r="F308" s="105"/>
      <c r="G308" s="105"/>
      <c r="H308" s="105"/>
      <c r="I308" s="105"/>
    </row>
    <row r="309" spans="1:9" x14ac:dyDescent="0.25">
      <c r="A309" s="387"/>
      <c r="B309" s="114"/>
      <c r="C309" s="114"/>
      <c r="D309" s="105"/>
      <c r="E309" s="105"/>
      <c r="F309" s="105"/>
      <c r="G309" s="105"/>
      <c r="H309" s="105"/>
      <c r="I309" s="105"/>
    </row>
    <row r="310" spans="1:9" x14ac:dyDescent="0.25">
      <c r="A310" s="387"/>
      <c r="B310" s="114"/>
      <c r="C310" s="114"/>
      <c r="D310" s="105"/>
      <c r="E310" s="105"/>
      <c r="F310" s="105"/>
      <c r="G310" s="105"/>
      <c r="H310" s="105"/>
      <c r="I310" s="105"/>
    </row>
    <row r="311" spans="1:9" x14ac:dyDescent="0.25">
      <c r="A311" s="387"/>
      <c r="B311" s="114"/>
      <c r="C311" s="114"/>
      <c r="D311" s="105"/>
      <c r="E311" s="105"/>
      <c r="F311" s="105"/>
      <c r="G311" s="105"/>
      <c r="H311" s="105"/>
      <c r="I311" s="105"/>
    </row>
    <row r="312" spans="1:9" x14ac:dyDescent="0.25">
      <c r="A312" s="387"/>
      <c r="B312" s="114"/>
      <c r="C312" s="114"/>
      <c r="D312" s="105"/>
      <c r="E312" s="105"/>
      <c r="F312" s="105"/>
      <c r="G312" s="105"/>
      <c r="H312" s="105"/>
      <c r="I312" s="105"/>
    </row>
    <row r="313" spans="1:9" x14ac:dyDescent="0.25">
      <c r="A313" s="387"/>
      <c r="B313" s="114"/>
      <c r="C313" s="114"/>
      <c r="D313" s="105"/>
      <c r="E313" s="105"/>
      <c r="F313" s="105"/>
      <c r="G313" s="105"/>
      <c r="H313" s="105"/>
      <c r="I313" s="105"/>
    </row>
    <row r="314" spans="1:9" x14ac:dyDescent="0.25">
      <c r="A314" s="387"/>
      <c r="B314" s="114"/>
      <c r="C314" s="114"/>
      <c r="D314" s="105"/>
      <c r="E314" s="105"/>
      <c r="F314" s="105"/>
      <c r="G314" s="105"/>
      <c r="H314" s="105"/>
      <c r="I314" s="105"/>
    </row>
    <row r="315" spans="1:9" x14ac:dyDescent="0.25">
      <c r="A315" s="387"/>
      <c r="B315" s="114"/>
      <c r="C315" s="114"/>
      <c r="D315" s="105"/>
      <c r="E315" s="105"/>
      <c r="F315" s="105"/>
      <c r="G315" s="105"/>
      <c r="H315" s="105"/>
      <c r="I315" s="105"/>
    </row>
    <row r="316" spans="1:9" x14ac:dyDescent="0.25">
      <c r="A316" s="387"/>
      <c r="B316" s="114"/>
      <c r="C316" s="114"/>
      <c r="D316" s="105"/>
      <c r="E316" s="105"/>
      <c r="F316" s="105"/>
      <c r="G316" s="105"/>
      <c r="H316" s="105"/>
      <c r="I316" s="105"/>
    </row>
    <row r="317" spans="1:9" x14ac:dyDescent="0.25">
      <c r="A317" s="387"/>
      <c r="B317" s="114"/>
      <c r="C317" s="114"/>
      <c r="D317" s="105"/>
      <c r="E317" s="105"/>
      <c r="F317" s="105"/>
      <c r="G317" s="105"/>
      <c r="H317" s="105"/>
      <c r="I317" s="105"/>
    </row>
    <row r="318" spans="1:9" x14ac:dyDescent="0.25">
      <c r="A318" s="387"/>
      <c r="B318" s="114"/>
      <c r="C318" s="114"/>
      <c r="D318" s="105"/>
      <c r="E318" s="105"/>
      <c r="F318" s="105"/>
      <c r="G318" s="105"/>
      <c r="H318" s="105"/>
      <c r="I318" s="105"/>
    </row>
    <row r="319" spans="1:9" x14ac:dyDescent="0.25">
      <c r="A319" s="387"/>
      <c r="B319" s="114"/>
      <c r="C319" s="114"/>
      <c r="D319" s="105"/>
      <c r="E319" s="105"/>
      <c r="F319" s="105"/>
      <c r="G319" s="105"/>
      <c r="H319" s="105"/>
      <c r="I319" s="105"/>
    </row>
    <row r="320" spans="1:9" x14ac:dyDescent="0.25">
      <c r="A320" s="387"/>
      <c r="B320" s="114"/>
      <c r="C320" s="114"/>
      <c r="D320" s="105"/>
      <c r="E320" s="105"/>
      <c r="F320" s="105"/>
      <c r="G320" s="105"/>
      <c r="H320" s="105"/>
      <c r="I320" s="105"/>
    </row>
    <row r="321" spans="1:9" x14ac:dyDescent="0.25">
      <c r="A321" s="387"/>
      <c r="B321" s="114"/>
      <c r="C321" s="114"/>
      <c r="D321" s="105"/>
      <c r="E321" s="105"/>
      <c r="F321" s="105"/>
      <c r="G321" s="105"/>
      <c r="H321" s="105"/>
      <c r="I321" s="105"/>
    </row>
    <row r="322" spans="1:9" x14ac:dyDescent="0.25">
      <c r="A322" s="387"/>
      <c r="B322" s="114"/>
      <c r="C322" s="114"/>
      <c r="D322" s="105"/>
      <c r="E322" s="105"/>
      <c r="F322" s="105"/>
      <c r="G322" s="105"/>
      <c r="H322" s="105"/>
      <c r="I322" s="105"/>
    </row>
    <row r="323" spans="1:9" x14ac:dyDescent="0.25">
      <c r="A323" s="387"/>
      <c r="B323" s="114"/>
      <c r="C323" s="114"/>
      <c r="D323" s="105"/>
      <c r="E323" s="105"/>
      <c r="F323" s="105"/>
      <c r="G323" s="105"/>
      <c r="H323" s="105"/>
      <c r="I323" s="105"/>
    </row>
    <row r="324" spans="1:9" x14ac:dyDescent="0.25">
      <c r="A324" s="387"/>
      <c r="B324" s="114"/>
      <c r="C324" s="114"/>
      <c r="D324" s="105"/>
      <c r="E324" s="105"/>
      <c r="F324" s="105"/>
      <c r="G324" s="105"/>
      <c r="H324" s="105"/>
      <c r="I324" s="105"/>
    </row>
    <row r="325" spans="1:9" x14ac:dyDescent="0.25">
      <c r="A325" s="387"/>
      <c r="B325" s="114"/>
      <c r="C325" s="114"/>
      <c r="D325" s="105"/>
      <c r="E325" s="105"/>
      <c r="F325" s="105"/>
      <c r="G325" s="105"/>
      <c r="H325" s="105"/>
      <c r="I325" s="105"/>
    </row>
    <row r="326" spans="1:9" x14ac:dyDescent="0.25">
      <c r="A326" s="387"/>
      <c r="B326" s="114"/>
      <c r="C326" s="114"/>
      <c r="D326" s="105"/>
      <c r="E326" s="105"/>
      <c r="F326" s="105"/>
      <c r="G326" s="105"/>
      <c r="H326" s="105"/>
      <c r="I326" s="105"/>
    </row>
    <row r="327" spans="1:9" x14ac:dyDescent="0.25">
      <c r="A327" s="387"/>
      <c r="B327" s="114"/>
      <c r="C327" s="114"/>
      <c r="D327" s="105"/>
      <c r="E327" s="105"/>
      <c r="F327" s="105"/>
      <c r="G327" s="105"/>
      <c r="H327" s="105"/>
      <c r="I327" s="105"/>
    </row>
    <row r="328" spans="1:9" x14ac:dyDescent="0.25">
      <c r="A328" s="387"/>
      <c r="B328" s="114"/>
      <c r="C328" s="114"/>
      <c r="D328" s="105"/>
      <c r="E328" s="105"/>
      <c r="F328" s="105"/>
      <c r="G328" s="105"/>
      <c r="H328" s="105"/>
      <c r="I328" s="105"/>
    </row>
    <row r="329" spans="1:9" x14ac:dyDescent="0.25">
      <c r="A329" s="387"/>
      <c r="B329" s="114"/>
      <c r="C329" s="114"/>
      <c r="D329" s="105"/>
      <c r="E329" s="105"/>
      <c r="F329" s="105"/>
      <c r="G329" s="105"/>
      <c r="H329" s="105"/>
      <c r="I329" s="105"/>
    </row>
    <row r="330" spans="1:9" x14ac:dyDescent="0.25">
      <c r="A330" s="387"/>
      <c r="B330" s="114"/>
      <c r="C330" s="114"/>
      <c r="D330" s="105"/>
      <c r="E330" s="105"/>
      <c r="F330" s="105"/>
      <c r="G330" s="105"/>
      <c r="H330" s="105"/>
      <c r="I330" s="105"/>
    </row>
    <row r="331" spans="1:9" x14ac:dyDescent="0.25">
      <c r="A331" s="387"/>
      <c r="B331" s="114"/>
      <c r="C331" s="114"/>
      <c r="D331" s="105"/>
      <c r="E331" s="105"/>
      <c r="F331" s="105"/>
      <c r="G331" s="105"/>
      <c r="H331" s="105"/>
      <c r="I331" s="105"/>
    </row>
    <row r="332" spans="1:9" x14ac:dyDescent="0.25">
      <c r="A332" s="387"/>
      <c r="B332" s="114"/>
      <c r="C332" s="114"/>
      <c r="D332" s="105"/>
      <c r="E332" s="105"/>
      <c r="F332" s="105"/>
      <c r="G332" s="105"/>
      <c r="H332" s="105"/>
      <c r="I332" s="105"/>
    </row>
    <row r="333" spans="1:9" x14ac:dyDescent="0.25">
      <c r="A333" s="387"/>
      <c r="B333" s="114"/>
      <c r="C333" s="114"/>
      <c r="D333" s="105"/>
      <c r="E333" s="105"/>
      <c r="F333" s="105"/>
      <c r="G333" s="105"/>
      <c r="H333" s="105"/>
      <c r="I333" s="105"/>
    </row>
    <row r="334" spans="1:9" x14ac:dyDescent="0.25">
      <c r="A334" s="387"/>
      <c r="B334" s="114"/>
      <c r="C334" s="114"/>
      <c r="D334" s="105"/>
      <c r="E334" s="105"/>
      <c r="F334" s="105"/>
      <c r="G334" s="105"/>
      <c r="H334" s="105"/>
      <c r="I334" s="105"/>
    </row>
    <row r="335" spans="1:9" x14ac:dyDescent="0.25">
      <c r="A335" s="387"/>
      <c r="B335" s="114"/>
      <c r="C335" s="114"/>
      <c r="D335" s="105"/>
      <c r="E335" s="105"/>
      <c r="F335" s="105"/>
      <c r="G335" s="105"/>
      <c r="H335" s="105"/>
      <c r="I335" s="105"/>
    </row>
    <row r="336" spans="1:9" x14ac:dyDescent="0.25">
      <c r="A336" s="387"/>
      <c r="B336" s="114"/>
      <c r="C336" s="114"/>
      <c r="D336" s="105"/>
      <c r="E336" s="105"/>
      <c r="F336" s="105"/>
      <c r="G336" s="105"/>
      <c r="H336" s="105"/>
      <c r="I336" s="105"/>
    </row>
    <row r="337" spans="1:9" x14ac:dyDescent="0.25">
      <c r="A337" s="387"/>
      <c r="B337" s="114"/>
      <c r="C337" s="114"/>
      <c r="D337" s="105"/>
      <c r="E337" s="105"/>
      <c r="F337" s="105"/>
      <c r="G337" s="105"/>
      <c r="H337" s="105"/>
      <c r="I337" s="105"/>
    </row>
    <row r="338" spans="1:9" x14ac:dyDescent="0.25">
      <c r="A338" s="387"/>
      <c r="B338" s="114"/>
      <c r="C338" s="114"/>
      <c r="D338" s="105"/>
      <c r="E338" s="105"/>
      <c r="F338" s="105"/>
      <c r="G338" s="105"/>
      <c r="H338" s="105"/>
      <c r="I338" s="105"/>
    </row>
    <row r="339" spans="1:9" x14ac:dyDescent="0.25">
      <c r="A339" s="387"/>
      <c r="B339" s="114"/>
      <c r="C339" s="114"/>
      <c r="D339" s="105"/>
      <c r="E339" s="105"/>
      <c r="F339" s="105"/>
      <c r="G339" s="105"/>
      <c r="H339" s="105"/>
      <c r="I339" s="105"/>
    </row>
    <row r="340" spans="1:9" x14ac:dyDescent="0.25">
      <c r="A340" s="387"/>
      <c r="B340" s="114"/>
      <c r="C340" s="114"/>
      <c r="D340" s="105"/>
      <c r="E340" s="105"/>
      <c r="F340" s="105"/>
      <c r="G340" s="105"/>
      <c r="H340" s="105"/>
      <c r="I340" s="105"/>
    </row>
    <row r="341" spans="1:9" x14ac:dyDescent="0.25">
      <c r="A341" s="387"/>
      <c r="B341" s="114"/>
      <c r="C341" s="114"/>
      <c r="D341" s="105"/>
      <c r="E341" s="105"/>
      <c r="F341" s="105"/>
      <c r="G341" s="105"/>
      <c r="H341" s="105"/>
      <c r="I341" s="105"/>
    </row>
    <row r="342" spans="1:9" x14ac:dyDescent="0.25">
      <c r="A342" s="387"/>
      <c r="B342" s="114"/>
      <c r="C342" s="114"/>
      <c r="D342" s="105"/>
      <c r="E342" s="105"/>
      <c r="F342" s="105"/>
      <c r="G342" s="105"/>
      <c r="H342" s="105"/>
      <c r="I342" s="105"/>
    </row>
    <row r="343" spans="1:9" x14ac:dyDescent="0.25">
      <c r="A343" s="387"/>
      <c r="B343" s="114"/>
      <c r="C343" s="114"/>
      <c r="D343" s="105"/>
      <c r="E343" s="105"/>
      <c r="F343" s="105"/>
      <c r="G343" s="105"/>
      <c r="H343" s="105"/>
      <c r="I343" s="105"/>
    </row>
    <row r="344" spans="1:9" x14ac:dyDescent="0.25">
      <c r="A344" s="387"/>
      <c r="B344" s="114"/>
      <c r="C344" s="114"/>
      <c r="D344" s="105"/>
      <c r="E344" s="105"/>
      <c r="F344" s="105"/>
      <c r="G344" s="105"/>
      <c r="H344" s="105"/>
      <c r="I344" s="105"/>
    </row>
    <row r="345" spans="1:9" x14ac:dyDescent="0.25">
      <c r="A345" s="387"/>
      <c r="B345" s="114"/>
      <c r="C345" s="114"/>
      <c r="D345" s="105"/>
      <c r="E345" s="105"/>
      <c r="F345" s="105"/>
      <c r="G345" s="105"/>
      <c r="H345" s="105"/>
      <c r="I345" s="105"/>
    </row>
    <row r="346" spans="1:9" x14ac:dyDescent="0.25">
      <c r="A346" s="387"/>
      <c r="B346" s="114"/>
      <c r="C346" s="114"/>
      <c r="D346" s="105"/>
      <c r="E346" s="105"/>
      <c r="F346" s="105"/>
      <c r="G346" s="105"/>
      <c r="H346" s="105"/>
      <c r="I346" s="105"/>
    </row>
    <row r="347" spans="1:9" x14ac:dyDescent="0.25">
      <c r="A347" s="387"/>
      <c r="B347" s="114"/>
      <c r="C347" s="114"/>
      <c r="D347" s="105"/>
      <c r="E347" s="105"/>
      <c r="F347" s="105"/>
      <c r="G347" s="105"/>
      <c r="H347" s="105"/>
      <c r="I347" s="105"/>
    </row>
    <row r="348" spans="1:9" x14ac:dyDescent="0.25">
      <c r="A348" s="387"/>
      <c r="B348" s="114"/>
      <c r="C348" s="114"/>
      <c r="D348" s="105"/>
      <c r="E348" s="105"/>
      <c r="F348" s="105"/>
      <c r="G348" s="105"/>
      <c r="H348" s="105"/>
      <c r="I348" s="105"/>
    </row>
    <row r="349" spans="1:9" x14ac:dyDescent="0.25">
      <c r="A349" s="387"/>
      <c r="B349" s="114"/>
      <c r="C349" s="114"/>
      <c r="D349" s="105"/>
      <c r="E349" s="105"/>
      <c r="F349" s="105"/>
      <c r="G349" s="105"/>
      <c r="H349" s="105"/>
      <c r="I349" s="105"/>
    </row>
    <row r="350" spans="1:9" x14ac:dyDescent="0.25">
      <c r="A350" s="387"/>
      <c r="B350" s="114"/>
      <c r="C350" s="114"/>
      <c r="D350" s="105"/>
      <c r="E350" s="105"/>
      <c r="F350" s="105"/>
      <c r="G350" s="105"/>
      <c r="H350" s="105"/>
      <c r="I350" s="105"/>
    </row>
    <row r="351" spans="1:9" x14ac:dyDescent="0.25">
      <c r="A351" s="387"/>
      <c r="B351" s="114"/>
      <c r="C351" s="114"/>
      <c r="D351" s="105"/>
      <c r="E351" s="105"/>
      <c r="F351" s="105"/>
      <c r="G351" s="105"/>
      <c r="H351" s="105"/>
      <c r="I351" s="105"/>
    </row>
    <row r="352" spans="1:9" x14ac:dyDescent="0.25">
      <c r="A352" s="387"/>
      <c r="B352" s="114"/>
      <c r="C352" s="114"/>
      <c r="D352" s="105"/>
      <c r="E352" s="105"/>
      <c r="F352" s="105"/>
      <c r="G352" s="105"/>
      <c r="H352" s="105"/>
      <c r="I352" s="105"/>
    </row>
    <row r="353" spans="1:9" x14ac:dyDescent="0.25">
      <c r="A353" s="387"/>
      <c r="B353" s="114"/>
      <c r="C353" s="114"/>
      <c r="D353" s="105"/>
      <c r="E353" s="105"/>
      <c r="F353" s="105"/>
      <c r="G353" s="105"/>
      <c r="H353" s="105"/>
      <c r="I353" s="105"/>
    </row>
    <row r="354" spans="1:9" x14ac:dyDescent="0.25">
      <c r="A354" s="387"/>
      <c r="B354" s="114"/>
      <c r="C354" s="114"/>
      <c r="D354" s="105"/>
      <c r="E354" s="105"/>
      <c r="F354" s="105"/>
      <c r="G354" s="105"/>
      <c r="H354" s="105"/>
      <c r="I354" s="105"/>
    </row>
    <row r="355" spans="1:9" x14ac:dyDescent="0.25">
      <c r="A355" s="387"/>
      <c r="B355" s="114"/>
      <c r="C355" s="114"/>
      <c r="D355" s="105"/>
      <c r="E355" s="105"/>
      <c r="F355" s="105"/>
      <c r="G355" s="105"/>
      <c r="H355" s="105"/>
      <c r="I355" s="105"/>
    </row>
    <row r="356" spans="1:9" x14ac:dyDescent="0.25">
      <c r="A356" s="387"/>
      <c r="B356" s="114"/>
      <c r="C356" s="114"/>
      <c r="D356" s="105"/>
      <c r="E356" s="105"/>
      <c r="F356" s="105"/>
      <c r="G356" s="105"/>
      <c r="H356" s="105"/>
      <c r="I356" s="105"/>
    </row>
    <row r="357" spans="1:9" x14ac:dyDescent="0.25">
      <c r="A357" s="387"/>
      <c r="B357" s="114"/>
      <c r="C357" s="114"/>
      <c r="D357" s="105"/>
      <c r="E357" s="105"/>
      <c r="F357" s="105"/>
      <c r="G357" s="105"/>
      <c r="H357" s="105"/>
      <c r="I357" s="105"/>
    </row>
    <row r="358" spans="1:9" x14ac:dyDescent="0.25">
      <c r="A358" s="387"/>
      <c r="B358" s="114"/>
      <c r="C358" s="114"/>
      <c r="D358" s="105"/>
      <c r="E358" s="105"/>
      <c r="F358" s="105"/>
      <c r="G358" s="105"/>
      <c r="H358" s="105"/>
      <c r="I358" s="105"/>
    </row>
    <row r="359" spans="1:9" x14ac:dyDescent="0.25">
      <c r="A359" s="387"/>
      <c r="B359" s="114"/>
      <c r="C359" s="114"/>
      <c r="D359" s="105"/>
      <c r="E359" s="105"/>
      <c r="F359" s="105"/>
      <c r="G359" s="105"/>
      <c r="H359" s="105"/>
      <c r="I359" s="105"/>
    </row>
    <row r="360" spans="1:9" x14ac:dyDescent="0.25">
      <c r="A360" s="387"/>
      <c r="B360" s="114"/>
      <c r="C360" s="114"/>
      <c r="D360" s="105"/>
      <c r="E360" s="105"/>
      <c r="F360" s="105"/>
      <c r="G360" s="105"/>
      <c r="H360" s="105"/>
      <c r="I360" s="105"/>
    </row>
    <row r="361" spans="1:9" x14ac:dyDescent="0.25">
      <c r="A361" s="387"/>
      <c r="B361" s="114"/>
      <c r="C361" s="114"/>
      <c r="D361" s="105"/>
      <c r="E361" s="105"/>
      <c r="F361" s="105"/>
      <c r="G361" s="105"/>
      <c r="H361" s="105"/>
      <c r="I361" s="105"/>
    </row>
    <row r="362" spans="1:9" x14ac:dyDescent="0.25">
      <c r="A362" s="387"/>
      <c r="B362" s="114"/>
      <c r="C362" s="114"/>
      <c r="D362" s="105"/>
      <c r="E362" s="105"/>
      <c r="F362" s="105"/>
      <c r="G362" s="105"/>
      <c r="H362" s="105"/>
      <c r="I362" s="105"/>
    </row>
    <row r="363" spans="1:9" x14ac:dyDescent="0.25">
      <c r="A363" s="387"/>
      <c r="B363" s="114"/>
      <c r="C363" s="114"/>
      <c r="D363" s="105"/>
      <c r="E363" s="105"/>
      <c r="F363" s="105"/>
      <c r="G363" s="105"/>
      <c r="H363" s="105"/>
      <c r="I363" s="105"/>
    </row>
    <row r="364" spans="1:9" x14ac:dyDescent="0.25">
      <c r="A364" s="387"/>
      <c r="B364" s="114"/>
      <c r="C364" s="114"/>
      <c r="D364" s="105"/>
      <c r="E364" s="105"/>
      <c r="F364" s="105"/>
      <c r="G364" s="105"/>
      <c r="H364" s="105"/>
      <c r="I364" s="105"/>
    </row>
    <row r="365" spans="1:9" x14ac:dyDescent="0.25">
      <c r="A365" s="387"/>
      <c r="B365" s="114"/>
      <c r="C365" s="114"/>
      <c r="D365" s="105"/>
      <c r="E365" s="105"/>
      <c r="F365" s="105"/>
      <c r="G365" s="105"/>
      <c r="H365" s="105"/>
      <c r="I365" s="105"/>
    </row>
    <row r="366" spans="1:9" x14ac:dyDescent="0.25">
      <c r="A366" s="387"/>
      <c r="B366" s="114"/>
      <c r="C366" s="114"/>
      <c r="D366" s="105"/>
      <c r="E366" s="105"/>
      <c r="F366" s="105"/>
      <c r="G366" s="105"/>
      <c r="H366" s="105"/>
      <c r="I366" s="105"/>
    </row>
    <row r="367" spans="1:9" x14ac:dyDescent="0.25">
      <c r="A367" s="387"/>
      <c r="B367" s="114"/>
      <c r="C367" s="114"/>
      <c r="D367" s="105"/>
      <c r="E367" s="105"/>
      <c r="F367" s="105"/>
      <c r="G367" s="105"/>
      <c r="H367" s="105"/>
      <c r="I367" s="105"/>
    </row>
    <row r="368" spans="1:9" x14ac:dyDescent="0.25">
      <c r="A368" s="387"/>
      <c r="B368" s="114"/>
      <c r="C368" s="114"/>
      <c r="D368" s="105"/>
      <c r="E368" s="105"/>
      <c r="F368" s="105"/>
      <c r="G368" s="105"/>
      <c r="H368" s="105"/>
      <c r="I368" s="105"/>
    </row>
    <row r="369" spans="1:9" x14ac:dyDescent="0.25">
      <c r="A369" s="387"/>
      <c r="B369" s="114"/>
      <c r="C369" s="114"/>
      <c r="D369" s="105"/>
      <c r="E369" s="105"/>
      <c r="F369" s="105"/>
      <c r="G369" s="105"/>
      <c r="H369" s="105"/>
      <c r="I369" s="105"/>
    </row>
    <row r="370" spans="1:9" x14ac:dyDescent="0.25">
      <c r="A370" s="387"/>
      <c r="B370" s="114"/>
      <c r="C370" s="114"/>
      <c r="D370" s="105"/>
      <c r="E370" s="105"/>
      <c r="F370" s="105"/>
      <c r="G370" s="105"/>
      <c r="H370" s="105"/>
      <c r="I370" s="105"/>
    </row>
    <row r="371" spans="1:9" x14ac:dyDescent="0.25">
      <c r="A371" s="387"/>
      <c r="B371" s="114"/>
      <c r="C371" s="114"/>
      <c r="D371" s="105"/>
      <c r="E371" s="105"/>
      <c r="F371" s="105"/>
      <c r="G371" s="105"/>
      <c r="H371" s="105"/>
      <c r="I371" s="105"/>
    </row>
    <row r="372" spans="1:9" x14ac:dyDescent="0.25">
      <c r="A372" s="387"/>
      <c r="B372" s="114"/>
      <c r="C372" s="114"/>
      <c r="D372" s="105"/>
      <c r="E372" s="105"/>
      <c r="F372" s="105"/>
      <c r="G372" s="105"/>
      <c r="H372" s="105"/>
      <c r="I372" s="105"/>
    </row>
    <row r="373" spans="1:9" x14ac:dyDescent="0.25">
      <c r="A373" s="387"/>
      <c r="B373" s="114"/>
      <c r="C373" s="114"/>
      <c r="D373" s="105"/>
      <c r="E373" s="105"/>
      <c r="F373" s="105"/>
      <c r="G373" s="105"/>
      <c r="H373" s="105"/>
      <c r="I373" s="105"/>
    </row>
    <row r="374" spans="1:9" x14ac:dyDescent="0.25">
      <c r="A374" s="387"/>
      <c r="B374" s="114"/>
      <c r="C374" s="114"/>
      <c r="D374" s="105"/>
      <c r="E374" s="105"/>
      <c r="F374" s="105"/>
      <c r="G374" s="105"/>
      <c r="H374" s="105"/>
      <c r="I374" s="105"/>
    </row>
    <row r="375" spans="1:9" x14ac:dyDescent="0.25">
      <c r="A375" s="387"/>
      <c r="B375" s="114"/>
      <c r="C375" s="114"/>
      <c r="D375" s="105"/>
      <c r="E375" s="105"/>
      <c r="F375" s="105"/>
      <c r="G375" s="105"/>
      <c r="H375" s="105"/>
      <c r="I375" s="105"/>
    </row>
    <row r="376" spans="1:9" x14ac:dyDescent="0.25">
      <c r="A376" s="387"/>
      <c r="B376" s="114"/>
      <c r="C376" s="114"/>
      <c r="D376" s="105"/>
      <c r="E376" s="105"/>
      <c r="F376" s="105"/>
      <c r="G376" s="105"/>
      <c r="H376" s="105"/>
      <c r="I376" s="105"/>
    </row>
    <row r="377" spans="1:9" x14ac:dyDescent="0.25">
      <c r="A377" s="387"/>
      <c r="B377" s="114"/>
      <c r="C377" s="114"/>
      <c r="D377" s="105"/>
      <c r="E377" s="105"/>
      <c r="F377" s="105"/>
      <c r="G377" s="105"/>
      <c r="H377" s="105"/>
      <c r="I377" s="105"/>
    </row>
    <row r="378" spans="1:9" x14ac:dyDescent="0.25">
      <c r="A378" s="387"/>
      <c r="B378" s="114"/>
      <c r="C378" s="114"/>
      <c r="D378" s="105"/>
      <c r="E378" s="105"/>
      <c r="F378" s="105"/>
      <c r="G378" s="105"/>
      <c r="H378" s="105"/>
      <c r="I378" s="105"/>
    </row>
    <row r="379" spans="1:9" x14ac:dyDescent="0.25">
      <c r="A379" s="387"/>
      <c r="B379" s="114"/>
      <c r="C379" s="114"/>
      <c r="D379" s="105"/>
      <c r="E379" s="105"/>
      <c r="F379" s="105"/>
      <c r="G379" s="105"/>
      <c r="H379" s="105"/>
      <c r="I379" s="105"/>
    </row>
    <row r="380" spans="1:9" x14ac:dyDescent="0.25">
      <c r="A380" s="387"/>
      <c r="B380" s="114"/>
      <c r="C380" s="114"/>
      <c r="D380" s="105"/>
      <c r="E380" s="105"/>
      <c r="F380" s="105"/>
      <c r="G380" s="105"/>
      <c r="H380" s="105"/>
      <c r="I380" s="105"/>
    </row>
    <row r="381" spans="1:9" x14ac:dyDescent="0.25">
      <c r="A381" s="387"/>
      <c r="B381" s="114"/>
      <c r="C381" s="114"/>
      <c r="D381" s="105"/>
      <c r="E381" s="105"/>
      <c r="F381" s="105"/>
      <c r="G381" s="105"/>
      <c r="H381" s="105"/>
      <c r="I381" s="105"/>
    </row>
    <row r="382" spans="1:9" x14ac:dyDescent="0.25">
      <c r="A382" s="387"/>
      <c r="B382" s="114"/>
      <c r="C382" s="114"/>
      <c r="D382" s="105"/>
      <c r="E382" s="105"/>
      <c r="F382" s="105"/>
      <c r="G382" s="105"/>
      <c r="H382" s="105"/>
      <c r="I382" s="105"/>
    </row>
    <row r="383" spans="1:9" x14ac:dyDescent="0.25">
      <c r="A383" s="387"/>
      <c r="B383" s="114"/>
      <c r="C383" s="114"/>
      <c r="D383" s="105"/>
      <c r="E383" s="105"/>
      <c r="F383" s="105"/>
      <c r="G383" s="105"/>
      <c r="H383" s="105"/>
      <c r="I383" s="105"/>
    </row>
    <row r="384" spans="1:9" x14ac:dyDescent="0.25">
      <c r="A384" s="387"/>
      <c r="B384" s="114"/>
      <c r="C384" s="114"/>
      <c r="D384" s="105"/>
      <c r="E384" s="105"/>
      <c r="F384" s="105"/>
      <c r="G384" s="105"/>
      <c r="H384" s="105"/>
      <c r="I384" s="105"/>
    </row>
    <row r="385" spans="1:9" x14ac:dyDescent="0.25">
      <c r="A385" s="387"/>
      <c r="B385" s="114"/>
      <c r="C385" s="114"/>
      <c r="D385" s="105"/>
      <c r="E385" s="105"/>
      <c r="F385" s="105"/>
      <c r="G385" s="105"/>
      <c r="H385" s="105"/>
      <c r="I385" s="105"/>
    </row>
    <row r="386" spans="1:9" x14ac:dyDescent="0.25">
      <c r="A386" s="387"/>
      <c r="B386" s="114"/>
      <c r="C386" s="114"/>
      <c r="D386" s="105"/>
      <c r="E386" s="105"/>
      <c r="F386" s="105"/>
      <c r="G386" s="105"/>
      <c r="H386" s="105"/>
      <c r="I386" s="105"/>
    </row>
    <row r="387" spans="1:9" x14ac:dyDescent="0.25">
      <c r="A387" s="387"/>
      <c r="B387" s="114"/>
      <c r="C387" s="114"/>
      <c r="D387" s="105"/>
      <c r="E387" s="105"/>
      <c r="F387" s="105"/>
      <c r="G387" s="105"/>
      <c r="H387" s="105"/>
      <c r="I387" s="105"/>
    </row>
    <row r="388" spans="1:9" x14ac:dyDescent="0.25">
      <c r="A388" s="387"/>
      <c r="B388" s="114"/>
      <c r="C388" s="114"/>
      <c r="D388" s="105"/>
      <c r="E388" s="105"/>
      <c r="F388" s="105"/>
      <c r="G388" s="105"/>
      <c r="H388" s="105"/>
      <c r="I388" s="105"/>
    </row>
    <row r="389" spans="1:9" x14ac:dyDescent="0.25">
      <c r="A389" s="387"/>
      <c r="B389" s="114"/>
      <c r="C389" s="114"/>
      <c r="D389" s="105"/>
      <c r="E389" s="105"/>
      <c r="F389" s="105"/>
      <c r="G389" s="105"/>
      <c r="H389" s="105"/>
      <c r="I389" s="105"/>
    </row>
    <row r="390" spans="1:9" x14ac:dyDescent="0.25">
      <c r="A390" s="387"/>
      <c r="B390" s="114"/>
      <c r="C390" s="114"/>
      <c r="D390" s="105"/>
      <c r="E390" s="105"/>
      <c r="F390" s="105"/>
      <c r="G390" s="105"/>
      <c r="H390" s="105"/>
      <c r="I390" s="105"/>
    </row>
    <row r="391" spans="1:9" x14ac:dyDescent="0.25">
      <c r="A391" s="387"/>
      <c r="B391" s="114"/>
      <c r="C391" s="114"/>
      <c r="D391" s="105"/>
      <c r="E391" s="105"/>
      <c r="F391" s="105"/>
      <c r="G391" s="105"/>
      <c r="H391" s="105"/>
      <c r="I391" s="105"/>
    </row>
    <row r="392" spans="1:9" x14ac:dyDescent="0.25">
      <c r="A392" s="387"/>
      <c r="B392" s="114"/>
      <c r="C392" s="114"/>
      <c r="D392" s="105"/>
      <c r="E392" s="105"/>
      <c r="F392" s="105"/>
      <c r="G392" s="105"/>
      <c r="H392" s="105"/>
      <c r="I392" s="105"/>
    </row>
    <row r="393" spans="1:9" x14ac:dyDescent="0.25">
      <c r="A393" s="387"/>
      <c r="B393" s="114"/>
      <c r="C393" s="114"/>
      <c r="D393" s="105"/>
      <c r="E393" s="105"/>
      <c r="F393" s="105"/>
      <c r="G393" s="105"/>
      <c r="H393" s="105"/>
      <c r="I393" s="105"/>
    </row>
    <row r="394" spans="1:9" x14ac:dyDescent="0.25">
      <c r="A394" s="387"/>
      <c r="B394" s="114"/>
      <c r="C394" s="114"/>
      <c r="D394" s="105"/>
      <c r="E394" s="105"/>
      <c r="F394" s="105"/>
      <c r="G394" s="105"/>
      <c r="H394" s="105"/>
      <c r="I394" s="105"/>
    </row>
    <row r="395" spans="1:9" x14ac:dyDescent="0.25">
      <c r="A395" s="387"/>
      <c r="B395" s="114"/>
      <c r="C395" s="114"/>
      <c r="D395" s="105"/>
      <c r="E395" s="105"/>
      <c r="F395" s="105"/>
      <c r="G395" s="105"/>
      <c r="H395" s="105"/>
      <c r="I395" s="105"/>
    </row>
    <row r="396" spans="1:9" x14ac:dyDescent="0.25">
      <c r="A396" s="387"/>
      <c r="B396" s="114"/>
      <c r="C396" s="114"/>
      <c r="D396" s="105"/>
      <c r="E396" s="105"/>
      <c r="F396" s="105"/>
      <c r="G396" s="105"/>
      <c r="H396" s="105"/>
      <c r="I396" s="105"/>
    </row>
    <row r="397" spans="1:9" x14ac:dyDescent="0.25">
      <c r="A397" s="387"/>
      <c r="B397" s="114"/>
      <c r="C397" s="114"/>
      <c r="D397" s="105"/>
      <c r="E397" s="105"/>
      <c r="F397" s="105"/>
      <c r="G397" s="105"/>
      <c r="H397" s="105"/>
      <c r="I397" s="105"/>
    </row>
    <row r="398" spans="1:9" x14ac:dyDescent="0.25">
      <c r="A398" s="387"/>
      <c r="B398" s="114"/>
      <c r="C398" s="114"/>
      <c r="D398" s="105"/>
      <c r="E398" s="105"/>
      <c r="F398" s="105"/>
      <c r="G398" s="105"/>
      <c r="H398" s="105"/>
      <c r="I398" s="105"/>
    </row>
    <row r="399" spans="1:9" x14ac:dyDescent="0.25">
      <c r="A399" s="387"/>
      <c r="B399" s="114"/>
      <c r="C399" s="114"/>
      <c r="D399" s="105"/>
      <c r="E399" s="105"/>
      <c r="F399" s="105"/>
      <c r="G399" s="105"/>
      <c r="H399" s="105"/>
      <c r="I399" s="105"/>
    </row>
    <row r="400" spans="1:9" x14ac:dyDescent="0.25">
      <c r="A400" s="387"/>
      <c r="B400" s="114"/>
      <c r="C400" s="114"/>
      <c r="D400" s="105"/>
      <c r="E400" s="105"/>
      <c r="F400" s="105"/>
      <c r="G400" s="105"/>
      <c r="H400" s="105"/>
      <c r="I400" s="105"/>
    </row>
    <row r="401" spans="1:9" x14ac:dyDescent="0.25">
      <c r="A401" s="387"/>
      <c r="B401" s="114"/>
      <c r="C401" s="114"/>
      <c r="D401" s="105"/>
      <c r="E401" s="105"/>
      <c r="F401" s="105"/>
      <c r="G401" s="105"/>
      <c r="H401" s="105"/>
      <c r="I401" s="105"/>
    </row>
    <row r="402" spans="1:9" x14ac:dyDescent="0.25">
      <c r="A402" s="387"/>
      <c r="B402" s="114"/>
      <c r="C402" s="114"/>
      <c r="D402" s="105"/>
      <c r="E402" s="105"/>
      <c r="F402" s="105"/>
      <c r="G402" s="105"/>
      <c r="H402" s="105"/>
      <c r="I402" s="105"/>
    </row>
    <row r="403" spans="1:9" x14ac:dyDescent="0.25">
      <c r="A403" s="387"/>
      <c r="B403" s="114"/>
      <c r="C403" s="114"/>
      <c r="D403" s="105"/>
      <c r="E403" s="105"/>
      <c r="F403" s="105"/>
      <c r="G403" s="105"/>
      <c r="H403" s="105"/>
      <c r="I403" s="105"/>
    </row>
    <row r="404" spans="1:9" x14ac:dyDescent="0.25">
      <c r="A404" s="387"/>
      <c r="B404" s="114"/>
      <c r="C404" s="114"/>
      <c r="D404" s="105"/>
      <c r="E404" s="105"/>
      <c r="F404" s="105"/>
      <c r="G404" s="105"/>
      <c r="H404" s="105"/>
      <c r="I404" s="105"/>
    </row>
    <row r="405" spans="1:9" x14ac:dyDescent="0.25">
      <c r="A405" s="387"/>
      <c r="B405" s="114"/>
      <c r="C405" s="114"/>
      <c r="D405" s="105"/>
      <c r="E405" s="105"/>
      <c r="F405" s="105"/>
      <c r="G405" s="105"/>
      <c r="H405" s="105"/>
      <c r="I405" s="105"/>
    </row>
    <row r="406" spans="1:9" x14ac:dyDescent="0.25">
      <c r="A406" s="387"/>
      <c r="B406" s="114"/>
      <c r="C406" s="114"/>
      <c r="D406" s="105"/>
      <c r="E406" s="105"/>
      <c r="F406" s="105"/>
      <c r="G406" s="105"/>
      <c r="H406" s="105"/>
      <c r="I406" s="105"/>
    </row>
    <row r="407" spans="1:9" x14ac:dyDescent="0.25">
      <c r="A407" s="387"/>
      <c r="B407" s="114"/>
      <c r="C407" s="114"/>
      <c r="D407" s="105"/>
      <c r="E407" s="105"/>
      <c r="F407" s="105"/>
      <c r="G407" s="105"/>
      <c r="H407" s="105"/>
      <c r="I407" s="105"/>
    </row>
    <row r="408" spans="1:9" x14ac:dyDescent="0.25">
      <c r="A408" s="387"/>
      <c r="B408" s="114"/>
      <c r="C408" s="114"/>
      <c r="D408" s="105"/>
      <c r="E408" s="105"/>
      <c r="F408" s="105"/>
      <c r="G408" s="105"/>
      <c r="H408" s="105"/>
      <c r="I408" s="105"/>
    </row>
    <row r="409" spans="1:9" x14ac:dyDescent="0.25">
      <c r="A409" s="387"/>
      <c r="B409" s="114"/>
      <c r="C409" s="114"/>
      <c r="D409" s="105"/>
      <c r="E409" s="105"/>
      <c r="F409" s="105"/>
      <c r="G409" s="105"/>
      <c r="H409" s="105"/>
      <c r="I409" s="105"/>
    </row>
    <row r="410" spans="1:9" x14ac:dyDescent="0.25">
      <c r="A410" s="387"/>
      <c r="B410" s="114"/>
      <c r="C410" s="114"/>
      <c r="D410" s="105"/>
      <c r="E410" s="105"/>
      <c r="F410" s="105"/>
      <c r="G410" s="105"/>
      <c r="H410" s="105"/>
      <c r="I410" s="105"/>
    </row>
    <row r="411" spans="1:9" x14ac:dyDescent="0.25">
      <c r="A411" s="387"/>
      <c r="B411" s="114"/>
      <c r="C411" s="114"/>
      <c r="D411" s="105"/>
      <c r="E411" s="105"/>
      <c r="F411" s="105"/>
      <c r="G411" s="105"/>
      <c r="H411" s="105"/>
      <c r="I411" s="105"/>
    </row>
    <row r="412" spans="1:9" x14ac:dyDescent="0.25">
      <c r="A412" s="387"/>
      <c r="B412" s="114"/>
      <c r="C412" s="114"/>
      <c r="D412" s="105"/>
      <c r="E412" s="105"/>
      <c r="F412" s="105"/>
      <c r="G412" s="105"/>
      <c r="H412" s="105"/>
      <c r="I412" s="105"/>
    </row>
    <row r="413" spans="1:9" x14ac:dyDescent="0.25">
      <c r="A413" s="387"/>
      <c r="B413" s="114"/>
      <c r="C413" s="114"/>
      <c r="D413" s="105"/>
      <c r="E413" s="105"/>
      <c r="F413" s="105"/>
      <c r="G413" s="105"/>
      <c r="H413" s="105"/>
      <c r="I413" s="105"/>
    </row>
    <row r="414" spans="1:9" x14ac:dyDescent="0.25">
      <c r="A414" s="387"/>
      <c r="B414" s="114"/>
      <c r="C414" s="114"/>
      <c r="D414" s="105"/>
      <c r="E414" s="105"/>
      <c r="F414" s="105"/>
      <c r="G414" s="105"/>
      <c r="H414" s="105"/>
      <c r="I414" s="105"/>
    </row>
    <row r="415" spans="1:9" x14ac:dyDescent="0.25">
      <c r="A415" s="387"/>
      <c r="B415" s="114"/>
      <c r="C415" s="114"/>
      <c r="D415" s="105"/>
      <c r="E415" s="105"/>
      <c r="F415" s="105"/>
      <c r="G415" s="105"/>
      <c r="H415" s="105"/>
      <c r="I415" s="105"/>
    </row>
    <row r="416" spans="1:9" x14ac:dyDescent="0.25">
      <c r="A416" s="387"/>
      <c r="B416" s="114"/>
      <c r="C416" s="114"/>
      <c r="D416" s="105"/>
      <c r="E416" s="105"/>
      <c r="F416" s="105"/>
      <c r="G416" s="105"/>
      <c r="H416" s="105"/>
      <c r="I416" s="105"/>
    </row>
    <row r="417" spans="1:9" x14ac:dyDescent="0.25">
      <c r="A417" s="387"/>
      <c r="B417" s="114"/>
      <c r="C417" s="114"/>
      <c r="D417" s="105"/>
      <c r="E417" s="105"/>
      <c r="F417" s="105"/>
      <c r="G417" s="105"/>
      <c r="H417" s="105"/>
      <c r="I417" s="105"/>
    </row>
    <row r="418" spans="1:9" x14ac:dyDescent="0.25">
      <c r="A418" s="387"/>
      <c r="B418" s="114"/>
      <c r="C418" s="114"/>
      <c r="D418" s="105"/>
      <c r="E418" s="105"/>
      <c r="F418" s="105"/>
      <c r="G418" s="105"/>
      <c r="H418" s="105"/>
      <c r="I418" s="105"/>
    </row>
    <row r="419" spans="1:9" x14ac:dyDescent="0.25">
      <c r="A419" s="387"/>
      <c r="B419" s="114"/>
      <c r="C419" s="114"/>
      <c r="D419" s="105"/>
      <c r="E419" s="105"/>
      <c r="F419" s="105"/>
      <c r="G419" s="105"/>
      <c r="H419" s="105"/>
      <c r="I419" s="105"/>
    </row>
    <row r="420" spans="1:9" x14ac:dyDescent="0.25">
      <c r="A420" s="387"/>
      <c r="B420" s="114"/>
      <c r="C420" s="114"/>
      <c r="D420" s="105"/>
      <c r="E420" s="105"/>
      <c r="F420" s="105"/>
      <c r="G420" s="105"/>
      <c r="H420" s="105"/>
      <c r="I420" s="105"/>
    </row>
    <row r="421" spans="1:9" x14ac:dyDescent="0.25">
      <c r="A421" s="387"/>
      <c r="B421" s="114"/>
      <c r="C421" s="114"/>
      <c r="D421" s="105"/>
      <c r="E421" s="105"/>
      <c r="F421" s="105"/>
      <c r="G421" s="105"/>
      <c r="H421" s="105"/>
      <c r="I421" s="105"/>
    </row>
    <row r="422" spans="1:9" x14ac:dyDescent="0.25">
      <c r="A422" s="387"/>
      <c r="B422" s="114"/>
      <c r="C422" s="114"/>
      <c r="D422" s="105"/>
      <c r="E422" s="105"/>
      <c r="F422" s="105"/>
      <c r="G422" s="105"/>
      <c r="H422" s="105"/>
      <c r="I422" s="105"/>
    </row>
    <row r="423" spans="1:9" x14ac:dyDescent="0.25">
      <c r="A423" s="387"/>
      <c r="B423" s="114"/>
      <c r="C423" s="114"/>
      <c r="D423" s="105"/>
      <c r="E423" s="105"/>
      <c r="F423" s="105"/>
      <c r="G423" s="105"/>
      <c r="H423" s="105"/>
      <c r="I423" s="105"/>
    </row>
    <row r="424" spans="1:9" x14ac:dyDescent="0.25">
      <c r="A424" s="387"/>
      <c r="B424" s="114"/>
      <c r="C424" s="114"/>
      <c r="D424" s="105"/>
      <c r="E424" s="105"/>
      <c r="F424" s="105"/>
      <c r="G424" s="105"/>
      <c r="H424" s="105"/>
      <c r="I424" s="105"/>
    </row>
    <row r="425" spans="1:9" x14ac:dyDescent="0.25">
      <c r="A425" s="387"/>
      <c r="B425" s="114"/>
      <c r="C425" s="114"/>
      <c r="D425" s="105"/>
      <c r="E425" s="105"/>
      <c r="F425" s="105"/>
      <c r="G425" s="105"/>
      <c r="H425" s="105"/>
      <c r="I425" s="105"/>
    </row>
    <row r="426" spans="1:9" x14ac:dyDescent="0.25">
      <c r="A426" s="387"/>
      <c r="B426" s="114"/>
      <c r="C426" s="114"/>
      <c r="D426" s="105"/>
      <c r="E426" s="105"/>
      <c r="F426" s="105"/>
      <c r="G426" s="105"/>
      <c r="H426" s="105"/>
      <c r="I426" s="105"/>
    </row>
    <row r="427" spans="1:9" x14ac:dyDescent="0.25">
      <c r="A427" s="387"/>
      <c r="B427" s="114"/>
      <c r="C427" s="114"/>
      <c r="D427" s="105"/>
      <c r="E427" s="105"/>
      <c r="F427" s="105"/>
      <c r="G427" s="105"/>
      <c r="H427" s="105"/>
      <c r="I427" s="105"/>
    </row>
    <row r="428" spans="1:9" x14ac:dyDescent="0.25">
      <c r="A428" s="387"/>
      <c r="B428" s="114"/>
      <c r="C428" s="114"/>
      <c r="D428" s="105"/>
      <c r="E428" s="105"/>
      <c r="F428" s="105"/>
      <c r="G428" s="105"/>
      <c r="H428" s="105"/>
      <c r="I428" s="105"/>
    </row>
    <row r="429" spans="1:9" x14ac:dyDescent="0.25">
      <c r="A429" s="387"/>
      <c r="B429" s="114"/>
      <c r="C429" s="114"/>
      <c r="D429" s="105"/>
      <c r="E429" s="105"/>
      <c r="F429" s="105"/>
      <c r="G429" s="105"/>
      <c r="H429" s="105"/>
      <c r="I429" s="105"/>
    </row>
    <row r="430" spans="1:9" x14ac:dyDescent="0.25">
      <c r="A430" s="387"/>
      <c r="B430" s="114"/>
      <c r="C430" s="114"/>
      <c r="D430" s="105"/>
      <c r="E430" s="105"/>
      <c r="F430" s="105"/>
      <c r="G430" s="105"/>
      <c r="H430" s="105"/>
      <c r="I430" s="105"/>
    </row>
    <row r="431" spans="1:9" x14ac:dyDescent="0.25">
      <c r="A431" s="387"/>
      <c r="B431" s="114"/>
      <c r="C431" s="114"/>
      <c r="D431" s="105"/>
      <c r="E431" s="105"/>
      <c r="F431" s="105"/>
      <c r="G431" s="105"/>
      <c r="H431" s="105"/>
      <c r="I431" s="105"/>
    </row>
    <row r="432" spans="1:9" x14ac:dyDescent="0.25">
      <c r="A432" s="387"/>
      <c r="B432" s="114"/>
      <c r="C432" s="114"/>
      <c r="D432" s="105"/>
      <c r="E432" s="105"/>
      <c r="F432" s="105"/>
      <c r="G432" s="105"/>
      <c r="H432" s="105"/>
      <c r="I432" s="105"/>
    </row>
    <row r="433" spans="1:9" x14ac:dyDescent="0.25">
      <c r="A433" s="387"/>
      <c r="B433" s="114"/>
      <c r="C433" s="114"/>
      <c r="D433" s="105"/>
      <c r="E433" s="105"/>
      <c r="F433" s="105"/>
      <c r="G433" s="105"/>
      <c r="H433" s="105"/>
      <c r="I433" s="105"/>
    </row>
    <row r="434" spans="1:9" x14ac:dyDescent="0.25">
      <c r="A434" s="387"/>
      <c r="B434" s="114"/>
      <c r="C434" s="114"/>
      <c r="D434" s="105"/>
      <c r="E434" s="105"/>
      <c r="F434" s="105"/>
      <c r="G434" s="105"/>
      <c r="H434" s="105"/>
      <c r="I434" s="105"/>
    </row>
    <row r="435" spans="1:9" x14ac:dyDescent="0.25">
      <c r="A435" s="387"/>
      <c r="B435" s="114"/>
      <c r="C435" s="114"/>
      <c r="D435" s="105"/>
      <c r="E435" s="105"/>
      <c r="F435" s="105"/>
      <c r="G435" s="105"/>
      <c r="H435" s="105"/>
      <c r="I435" s="105"/>
    </row>
    <row r="436" spans="1:9" x14ac:dyDescent="0.25">
      <c r="A436" s="387"/>
      <c r="B436" s="114"/>
      <c r="C436" s="114"/>
      <c r="D436" s="105"/>
      <c r="E436" s="105"/>
      <c r="F436" s="105"/>
      <c r="G436" s="105"/>
      <c r="H436" s="105"/>
      <c r="I436" s="105"/>
    </row>
    <row r="437" spans="1:9" x14ac:dyDescent="0.25">
      <c r="A437" s="387"/>
      <c r="B437" s="114"/>
      <c r="C437" s="114"/>
      <c r="D437" s="105"/>
      <c r="E437" s="105"/>
      <c r="F437" s="105"/>
      <c r="G437" s="105"/>
      <c r="H437" s="105"/>
      <c r="I437" s="105"/>
    </row>
    <row r="438" spans="1:9" x14ac:dyDescent="0.25">
      <c r="A438" s="387"/>
      <c r="B438" s="114"/>
      <c r="C438" s="114"/>
      <c r="D438" s="105"/>
      <c r="E438" s="105"/>
      <c r="F438" s="105"/>
      <c r="G438" s="105"/>
      <c r="H438" s="105"/>
      <c r="I438" s="105"/>
    </row>
    <row r="439" spans="1:9" x14ac:dyDescent="0.25">
      <c r="A439" s="387"/>
      <c r="B439" s="114"/>
      <c r="C439" s="114"/>
      <c r="D439" s="105"/>
      <c r="E439" s="105"/>
      <c r="F439" s="105"/>
      <c r="G439" s="105"/>
      <c r="H439" s="105"/>
      <c r="I439" s="105"/>
    </row>
    <row r="440" spans="1:9" x14ac:dyDescent="0.25">
      <c r="A440" s="387"/>
      <c r="B440" s="114"/>
      <c r="C440" s="114"/>
      <c r="D440" s="105"/>
      <c r="E440" s="105"/>
      <c r="F440" s="105"/>
      <c r="G440" s="105"/>
      <c r="H440" s="105"/>
      <c r="I440" s="105"/>
    </row>
    <row r="441" spans="1:9" x14ac:dyDescent="0.25">
      <c r="A441" s="387"/>
      <c r="B441" s="114"/>
      <c r="C441" s="114"/>
      <c r="D441" s="105"/>
      <c r="E441" s="105"/>
      <c r="F441" s="105"/>
      <c r="G441" s="105"/>
      <c r="H441" s="105"/>
      <c r="I441" s="105"/>
    </row>
    <row r="442" spans="1:9" x14ac:dyDescent="0.25">
      <c r="A442" s="387"/>
      <c r="B442" s="114"/>
      <c r="C442" s="114"/>
      <c r="D442" s="105"/>
      <c r="E442" s="105"/>
      <c r="F442" s="105"/>
      <c r="G442" s="105"/>
      <c r="H442" s="105"/>
      <c r="I442" s="105"/>
    </row>
    <row r="443" spans="1:9" x14ac:dyDescent="0.25">
      <c r="A443" s="387"/>
      <c r="B443" s="114"/>
      <c r="C443" s="114"/>
      <c r="D443" s="105"/>
      <c r="E443" s="105"/>
      <c r="F443" s="105"/>
      <c r="G443" s="105"/>
      <c r="H443" s="105"/>
      <c r="I443" s="105"/>
    </row>
    <row r="444" spans="1:9" x14ac:dyDescent="0.25">
      <c r="A444" s="387"/>
      <c r="B444" s="114"/>
      <c r="C444" s="114"/>
      <c r="D444" s="105"/>
      <c r="E444" s="105"/>
      <c r="F444" s="105"/>
      <c r="G444" s="105"/>
      <c r="H444" s="105"/>
      <c r="I444" s="105"/>
    </row>
    <row r="445" spans="1:9" x14ac:dyDescent="0.25">
      <c r="A445" s="387"/>
      <c r="B445" s="114"/>
      <c r="C445" s="114"/>
      <c r="D445" s="105"/>
      <c r="E445" s="105"/>
      <c r="F445" s="105"/>
      <c r="G445" s="105"/>
      <c r="H445" s="105"/>
      <c r="I445" s="105"/>
    </row>
    <row r="446" spans="1:9" x14ac:dyDescent="0.25">
      <c r="A446" s="387"/>
      <c r="B446" s="114"/>
      <c r="C446" s="114"/>
      <c r="D446" s="105"/>
      <c r="E446" s="105"/>
      <c r="F446" s="105"/>
      <c r="G446" s="105"/>
      <c r="H446" s="105"/>
      <c r="I446" s="105"/>
    </row>
    <row r="447" spans="1:9" x14ac:dyDescent="0.25">
      <c r="A447" s="387"/>
      <c r="B447" s="114"/>
      <c r="C447" s="114"/>
      <c r="D447" s="105"/>
      <c r="E447" s="105"/>
      <c r="F447" s="105"/>
      <c r="G447" s="105"/>
      <c r="H447" s="105"/>
      <c r="I447" s="105"/>
    </row>
    <row r="448" spans="1:9" x14ac:dyDescent="0.25">
      <c r="A448" s="387"/>
      <c r="B448" s="114"/>
      <c r="C448" s="114"/>
      <c r="D448" s="105"/>
      <c r="E448" s="105"/>
      <c r="F448" s="105"/>
      <c r="G448" s="105"/>
      <c r="H448" s="105"/>
      <c r="I448" s="105"/>
    </row>
    <row r="449" spans="1:9" x14ac:dyDescent="0.25">
      <c r="A449" s="387"/>
      <c r="B449" s="114"/>
      <c r="C449" s="114"/>
      <c r="D449" s="105"/>
      <c r="E449" s="105"/>
      <c r="F449" s="105"/>
      <c r="G449" s="105"/>
      <c r="H449" s="105"/>
      <c r="I449" s="105"/>
    </row>
    <row r="450" spans="1:9" x14ac:dyDescent="0.25">
      <c r="A450" s="387"/>
      <c r="B450" s="114"/>
      <c r="C450" s="114"/>
      <c r="D450" s="105"/>
      <c r="E450" s="105"/>
      <c r="F450" s="105"/>
      <c r="G450" s="105"/>
      <c r="H450" s="105"/>
      <c r="I450" s="105"/>
    </row>
    <row r="451" spans="1:9" x14ac:dyDescent="0.25">
      <c r="A451" s="387"/>
      <c r="B451" s="114"/>
      <c r="C451" s="114"/>
      <c r="D451" s="105"/>
      <c r="E451" s="105"/>
      <c r="F451" s="105"/>
      <c r="G451" s="105"/>
      <c r="H451" s="105"/>
      <c r="I451" s="105"/>
    </row>
    <row r="452" spans="1:9" x14ac:dyDescent="0.25">
      <c r="A452" s="387"/>
      <c r="B452" s="114"/>
      <c r="C452" s="114"/>
      <c r="D452" s="105"/>
      <c r="E452" s="105"/>
      <c r="F452" s="105"/>
      <c r="G452" s="105"/>
      <c r="H452" s="105"/>
      <c r="I452" s="105"/>
    </row>
    <row r="453" spans="1:9" x14ac:dyDescent="0.25">
      <c r="A453" s="387"/>
      <c r="B453" s="114"/>
      <c r="C453" s="114"/>
      <c r="D453" s="105"/>
      <c r="E453" s="105"/>
      <c r="F453" s="105"/>
      <c r="G453" s="105"/>
      <c r="H453" s="105"/>
      <c r="I453" s="105"/>
    </row>
    <row r="454" spans="1:9" x14ac:dyDescent="0.25">
      <c r="A454" s="387"/>
      <c r="B454" s="114"/>
      <c r="C454" s="114"/>
      <c r="D454" s="105"/>
      <c r="E454" s="105"/>
      <c r="F454" s="105"/>
      <c r="G454" s="105"/>
      <c r="H454" s="105"/>
      <c r="I454" s="105"/>
    </row>
    <row r="455" spans="1:9" x14ac:dyDescent="0.25">
      <c r="A455" s="387"/>
      <c r="B455" s="114"/>
      <c r="C455" s="114"/>
      <c r="D455" s="105"/>
      <c r="E455" s="105"/>
      <c r="F455" s="105"/>
      <c r="G455" s="105"/>
      <c r="H455" s="105"/>
      <c r="I455" s="105"/>
    </row>
    <row r="456" spans="1:9" x14ac:dyDescent="0.25">
      <c r="A456" s="387"/>
      <c r="B456" s="114"/>
      <c r="C456" s="114"/>
      <c r="D456" s="105"/>
      <c r="E456" s="105"/>
      <c r="F456" s="105"/>
      <c r="G456" s="105"/>
      <c r="H456" s="105"/>
      <c r="I456" s="105"/>
    </row>
    <row r="457" spans="1:9" x14ac:dyDescent="0.25">
      <c r="A457" s="387"/>
      <c r="B457" s="114"/>
      <c r="C457" s="114"/>
      <c r="D457" s="105"/>
      <c r="E457" s="105"/>
      <c r="F457" s="105"/>
      <c r="G457" s="105"/>
      <c r="H457" s="105"/>
      <c r="I457" s="105"/>
    </row>
  </sheetData>
  <sheetProtection algorithmName="SHA-512" hashValue="WjnHuy9kaMYrnRLezJ5P+HbgYPWWIyTuC60m7dhRmmOA1eAYKx77N7ZyqFj5H5ECrFLIbKPyiJB2bTt0KvUFeA==" saltValue="lhU7bY6ZJv+pZDWvtbFgkA==" spinCount="100000" sheet="1" objects="1" scenarios="1" selectLockedCells="1"/>
  <mergeCells count="3">
    <mergeCell ref="B2:C2"/>
    <mergeCell ref="E2:F2"/>
    <mergeCell ref="G2:H2"/>
  </mergeCells>
  <conditionalFormatting sqref="I139 I152:I154 I143:I144 I146:I148">
    <cfRule type="cellIs" dxfId="13" priority="14" stopIfTrue="1" operator="equal">
      <formula>0</formula>
    </cfRule>
  </conditionalFormatting>
  <conditionalFormatting sqref="I140">
    <cfRule type="cellIs" dxfId="12" priority="13" stopIfTrue="1" operator="equal">
      <formula>0</formula>
    </cfRule>
  </conditionalFormatting>
  <conditionalFormatting sqref="I142">
    <cfRule type="cellIs" dxfId="11" priority="12" stopIfTrue="1" operator="equal">
      <formula>0</formula>
    </cfRule>
  </conditionalFormatting>
  <conditionalFormatting sqref="I159">
    <cfRule type="cellIs" dxfId="10" priority="11" stopIfTrue="1" operator="equal">
      <formula>0</formula>
    </cfRule>
  </conditionalFormatting>
  <conditionalFormatting sqref="I160:I161">
    <cfRule type="cellIs" dxfId="9" priority="10" stopIfTrue="1" operator="equal">
      <formula>0</formula>
    </cfRule>
  </conditionalFormatting>
  <conditionalFormatting sqref="I162:I164 I168:I169 I166">
    <cfRule type="cellIs" dxfId="8" priority="9" stopIfTrue="1" operator="equal">
      <formula>0</formula>
    </cfRule>
  </conditionalFormatting>
  <conditionalFormatting sqref="I152">
    <cfRule type="cellIs" dxfId="7" priority="8" stopIfTrue="1" operator="equal">
      <formula>0</formula>
    </cfRule>
  </conditionalFormatting>
  <conditionalFormatting sqref="I171">
    <cfRule type="cellIs" dxfId="6" priority="7" stopIfTrue="1" operator="equal">
      <formula>0</formula>
    </cfRule>
  </conditionalFormatting>
  <conditionalFormatting sqref="I170">
    <cfRule type="cellIs" dxfId="5" priority="6" stopIfTrue="1" operator="equal">
      <formula>0</formula>
    </cfRule>
  </conditionalFormatting>
  <conditionalFormatting sqref="I141">
    <cfRule type="cellIs" dxfId="4" priority="5" stopIfTrue="1" operator="equal">
      <formula>0</formula>
    </cfRule>
  </conditionalFormatting>
  <conditionalFormatting sqref="I145">
    <cfRule type="cellIs" dxfId="3" priority="4" stopIfTrue="1" operator="equal">
      <formula>0</formula>
    </cfRule>
  </conditionalFormatting>
  <conditionalFormatting sqref="I165">
    <cfRule type="cellIs" dxfId="2" priority="3" stopIfTrue="1" operator="equal">
      <formula>0</formula>
    </cfRule>
  </conditionalFormatting>
  <conditionalFormatting sqref="I172">
    <cfRule type="cellIs" dxfId="1" priority="2" stopIfTrue="1" operator="equal">
      <formula>0</formula>
    </cfRule>
  </conditionalFormatting>
  <conditionalFormatting sqref="I173">
    <cfRule type="cellIs" dxfId="0" priority="1" stopIfTrue="1" operator="equal">
      <formula>0</formula>
    </cfRule>
  </conditionalFormatting>
  <pageMargins left="0.78740157480314965" right="0.23622047244094491" top="0.15748031496062992" bottom="0.43307086614173229" header="0.31496062992125984" footer="0.31496062992125984"/>
  <pageSetup paperSize="9" scale="99" firstPageNumber="2" fitToHeight="0" orientation="portrait" useFirstPageNumber="1" r:id="rId1"/>
  <headerFooter alignWithMargins="0">
    <oddHeader xml:space="preserve">&amp;C&amp;"Arial,Bold"&amp;8
</oddHeader>
    <oddFooter>&amp;R&amp;8&amp;P</oddFooter>
  </headerFooter>
  <rowBreaks count="5" manualBreakCount="5">
    <brk id="15" max="9" man="1"/>
    <brk id="51" max="8" man="1"/>
    <brk id="72" max="8" man="1"/>
    <brk id="83" max="9" man="1"/>
    <brk id="11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3"/>
  <sheetViews>
    <sheetView showZeros="0" zoomScaleNormal="100" workbookViewId="0">
      <selection activeCell="E9" sqref="E9"/>
    </sheetView>
  </sheetViews>
  <sheetFormatPr defaultRowHeight="12.75" x14ac:dyDescent="0.2"/>
  <cols>
    <col min="1" max="1" width="5.140625" style="425" customWidth="1"/>
    <col min="2" max="2" width="47" style="428" customWidth="1"/>
    <col min="3" max="3" width="11.42578125" style="428" customWidth="1"/>
    <col min="4" max="4" width="9.140625" style="515" customWidth="1"/>
    <col min="5" max="5" width="11.28515625" style="428" customWidth="1"/>
    <col min="6" max="6" width="19.28515625" style="670" customWidth="1"/>
    <col min="7" max="7" width="10.140625" style="428" bestFit="1" customWidth="1"/>
    <col min="8" max="8" width="14.85546875" style="428" bestFit="1" customWidth="1"/>
    <col min="9" max="16384" width="9.140625" style="428"/>
  </cols>
  <sheetData>
    <row r="1" spans="1:6" s="426" customFormat="1" ht="37.5" customHeight="1" x14ac:dyDescent="0.2">
      <c r="A1" s="425"/>
      <c r="B1" s="691" t="s">
        <v>198</v>
      </c>
      <c r="C1" s="691"/>
      <c r="D1" s="691"/>
      <c r="E1" s="691"/>
      <c r="F1" s="691"/>
    </row>
    <row r="2" spans="1:6" x14ac:dyDescent="0.2">
      <c r="B2" s="427"/>
      <c r="C2" s="648" t="s">
        <v>269</v>
      </c>
      <c r="D2" s="649" t="s">
        <v>368</v>
      </c>
      <c r="E2" s="648" t="s">
        <v>564</v>
      </c>
      <c r="F2" s="666" t="s">
        <v>266</v>
      </c>
    </row>
    <row r="3" spans="1:6" s="426" customFormat="1" ht="15.75" x14ac:dyDescent="0.2">
      <c r="A3" s="425"/>
      <c r="B3" s="692" t="s">
        <v>197</v>
      </c>
      <c r="C3" s="692"/>
      <c r="D3" s="692"/>
      <c r="E3" s="692"/>
      <c r="F3" s="692"/>
    </row>
    <row r="4" spans="1:6" s="426" customFormat="1" x14ac:dyDescent="0.2">
      <c r="A4" s="425"/>
      <c r="D4" s="429"/>
      <c r="F4" s="667"/>
    </row>
    <row r="5" spans="1:6" s="426" customFormat="1" x14ac:dyDescent="0.2">
      <c r="A5" s="430" t="s">
        <v>15</v>
      </c>
      <c r="B5" s="431" t="s">
        <v>128</v>
      </c>
      <c r="D5" s="429"/>
      <c r="F5" s="667"/>
    </row>
    <row r="6" spans="1:6" s="426" customFormat="1" x14ac:dyDescent="0.2">
      <c r="A6" s="425"/>
      <c r="D6" s="429"/>
      <c r="F6" s="667"/>
    </row>
    <row r="7" spans="1:6" s="426" customFormat="1" ht="191.25" x14ac:dyDescent="0.2">
      <c r="A7" s="432" t="s">
        <v>94</v>
      </c>
      <c r="B7" s="433" t="s">
        <v>127</v>
      </c>
      <c r="C7" s="434" t="s">
        <v>196</v>
      </c>
      <c r="D7" s="435">
        <v>174.11</v>
      </c>
      <c r="E7" s="516"/>
      <c r="F7" s="668">
        <f>D7*E7</f>
        <v>0</v>
      </c>
    </row>
    <row r="8" spans="1:6" s="426" customFormat="1" x14ac:dyDescent="0.2">
      <c r="A8" s="425"/>
      <c r="D8" s="429"/>
      <c r="E8" s="517"/>
      <c r="F8" s="667"/>
    </row>
    <row r="9" spans="1:6" s="426" customFormat="1" ht="69.75" customHeight="1" x14ac:dyDescent="0.2">
      <c r="A9" s="432" t="s">
        <v>125</v>
      </c>
      <c r="B9" s="433" t="s">
        <v>195</v>
      </c>
      <c r="C9" s="434" t="s">
        <v>123</v>
      </c>
      <c r="D9" s="435">
        <v>1</v>
      </c>
      <c r="E9" s="516"/>
      <c r="F9" s="668">
        <f>D9*E9</f>
        <v>0</v>
      </c>
    </row>
    <row r="10" spans="1:6" s="426" customFormat="1" x14ac:dyDescent="0.2">
      <c r="A10" s="425"/>
      <c r="D10" s="429"/>
      <c r="E10" s="517"/>
      <c r="F10" s="667"/>
    </row>
    <row r="11" spans="1:6" s="426" customFormat="1" ht="178.5" x14ac:dyDescent="0.2">
      <c r="A11" s="432" t="s">
        <v>89</v>
      </c>
      <c r="B11" s="433" t="s">
        <v>194</v>
      </c>
      <c r="C11" s="434" t="s">
        <v>123</v>
      </c>
      <c r="D11" s="435">
        <v>1</v>
      </c>
      <c r="E11" s="516"/>
      <c r="F11" s="668">
        <f>D11*E11</f>
        <v>0</v>
      </c>
    </row>
    <row r="12" spans="1:6" s="426" customFormat="1" ht="17.25" customHeight="1" x14ac:dyDescent="0.2">
      <c r="A12" s="436"/>
      <c r="B12" s="437"/>
      <c r="D12" s="429"/>
      <c r="E12" s="517"/>
      <c r="F12" s="667"/>
    </row>
    <row r="13" spans="1:6" s="442" customFormat="1" ht="21.75" customHeight="1" x14ac:dyDescent="0.25">
      <c r="A13" s="438"/>
      <c r="B13" s="439" t="s">
        <v>122</v>
      </c>
      <c r="C13" s="440"/>
      <c r="D13" s="441"/>
      <c r="E13" s="652"/>
      <c r="F13" s="669">
        <f>SUM(F7:F12)</f>
        <v>0</v>
      </c>
    </row>
    <row r="14" spans="1:6" x14ac:dyDescent="0.2">
      <c r="E14" s="518"/>
    </row>
    <row r="15" spans="1:6" s="426" customFormat="1" x14ac:dyDescent="0.2">
      <c r="A15" s="430" t="s">
        <v>13</v>
      </c>
      <c r="B15" s="431" t="s">
        <v>121</v>
      </c>
      <c r="D15" s="429"/>
      <c r="E15" s="517"/>
      <c r="F15" s="667"/>
    </row>
    <row r="16" spans="1:6" x14ac:dyDescent="0.2">
      <c r="E16" s="518"/>
    </row>
    <row r="17" spans="1:6" s="426" customFormat="1" ht="216.75" x14ac:dyDescent="0.2">
      <c r="A17" s="432" t="s">
        <v>94</v>
      </c>
      <c r="B17" s="433" t="s">
        <v>193</v>
      </c>
      <c r="C17" s="434" t="s">
        <v>92</v>
      </c>
      <c r="D17" s="435">
        <v>158.83000000000001</v>
      </c>
      <c r="E17" s="516"/>
      <c r="F17" s="668">
        <f>D17*E17</f>
        <v>0</v>
      </c>
    </row>
    <row r="18" spans="1:6" s="426" customFormat="1" x14ac:dyDescent="0.2">
      <c r="A18" s="425"/>
      <c r="D18" s="429"/>
      <c r="E18" s="517"/>
      <c r="F18" s="667"/>
    </row>
    <row r="19" spans="1:6" s="426" customFormat="1" ht="76.5" x14ac:dyDescent="0.2">
      <c r="A19" s="432" t="s">
        <v>125</v>
      </c>
      <c r="B19" s="433" t="s">
        <v>192</v>
      </c>
      <c r="C19" s="434" t="s">
        <v>92</v>
      </c>
      <c r="D19" s="435">
        <v>5</v>
      </c>
      <c r="E19" s="516"/>
      <c r="F19" s="668">
        <f>D19*E19</f>
        <v>0</v>
      </c>
    </row>
    <row r="20" spans="1:6" s="426" customFormat="1" x14ac:dyDescent="0.2">
      <c r="A20" s="425"/>
      <c r="D20" s="429"/>
      <c r="E20" s="517"/>
      <c r="F20" s="667"/>
    </row>
    <row r="21" spans="1:6" s="426" customFormat="1" ht="102" x14ac:dyDescent="0.2">
      <c r="A21" s="432" t="s">
        <v>71</v>
      </c>
      <c r="B21" s="433" t="s">
        <v>191</v>
      </c>
      <c r="C21" s="434" t="s">
        <v>113</v>
      </c>
      <c r="D21" s="435">
        <v>121.88</v>
      </c>
      <c r="E21" s="516"/>
      <c r="F21" s="668">
        <f>D21*E21</f>
        <v>0</v>
      </c>
    </row>
    <row r="22" spans="1:6" x14ac:dyDescent="0.2">
      <c r="E22" s="518"/>
    </row>
    <row r="23" spans="1:6" s="426" customFormat="1" ht="94.5" customHeight="1" x14ac:dyDescent="0.2">
      <c r="A23" s="432" t="s">
        <v>87</v>
      </c>
      <c r="B23" s="433" t="s">
        <v>190</v>
      </c>
      <c r="C23" s="434" t="s">
        <v>92</v>
      </c>
      <c r="D23" s="435">
        <v>12.19</v>
      </c>
      <c r="E23" s="516"/>
      <c r="F23" s="668">
        <f>D23*E23</f>
        <v>0</v>
      </c>
    </row>
    <row r="24" spans="1:6" x14ac:dyDescent="0.2">
      <c r="E24" s="518"/>
    </row>
    <row r="25" spans="1:6" s="426" customFormat="1" ht="197.25" customHeight="1" x14ac:dyDescent="0.2">
      <c r="A25" s="432" t="s">
        <v>48</v>
      </c>
      <c r="B25" s="433" t="s">
        <v>189</v>
      </c>
      <c r="C25" s="434" t="s">
        <v>92</v>
      </c>
      <c r="D25" s="435">
        <v>51.86</v>
      </c>
      <c r="E25" s="516"/>
      <c r="F25" s="668">
        <f>D25*E25</f>
        <v>0</v>
      </c>
    </row>
    <row r="26" spans="1:6" x14ac:dyDescent="0.2">
      <c r="E26" s="518"/>
    </row>
    <row r="27" spans="1:6" s="426" customFormat="1" ht="71.25" customHeight="1" x14ac:dyDescent="0.2">
      <c r="A27" s="432" t="s">
        <v>83</v>
      </c>
      <c r="B27" s="433" t="s">
        <v>188</v>
      </c>
      <c r="C27" s="434" t="s">
        <v>92</v>
      </c>
      <c r="D27" s="435">
        <v>91.8</v>
      </c>
      <c r="E27" s="516"/>
      <c r="F27" s="668">
        <f>D27*E27</f>
        <v>0</v>
      </c>
    </row>
    <row r="28" spans="1:6" s="426" customFormat="1" x14ac:dyDescent="0.2">
      <c r="A28" s="425"/>
      <c r="D28" s="429"/>
      <c r="E28" s="517"/>
      <c r="F28" s="667"/>
    </row>
    <row r="29" spans="1:6" s="426" customFormat="1" ht="51" x14ac:dyDescent="0.2">
      <c r="A29" s="443" t="s">
        <v>30</v>
      </c>
      <c r="B29" s="444" t="s">
        <v>97</v>
      </c>
      <c r="C29" s="445" t="s">
        <v>92</v>
      </c>
      <c r="D29" s="446">
        <v>67</v>
      </c>
      <c r="E29" s="519"/>
      <c r="F29" s="671">
        <f>D29*E29</f>
        <v>0</v>
      </c>
    </row>
    <row r="30" spans="1:6" s="442" customFormat="1" ht="21.75" customHeight="1" x14ac:dyDescent="0.25">
      <c r="A30" s="438"/>
      <c r="B30" s="439" t="s">
        <v>96</v>
      </c>
      <c r="C30" s="440"/>
      <c r="D30" s="441"/>
      <c r="E30" s="652"/>
      <c r="F30" s="669">
        <f>SUM(F17:F29)</f>
        <v>0</v>
      </c>
    </row>
    <row r="31" spans="1:6" x14ac:dyDescent="0.2">
      <c r="E31" s="518"/>
    </row>
    <row r="32" spans="1:6" s="426" customFormat="1" x14ac:dyDescent="0.2">
      <c r="A32" s="430" t="s">
        <v>11</v>
      </c>
      <c r="B32" s="431" t="s">
        <v>95</v>
      </c>
      <c r="D32" s="429"/>
      <c r="E32" s="517"/>
      <c r="F32" s="667"/>
    </row>
    <row r="33" spans="1:6" s="426" customFormat="1" x14ac:dyDescent="0.2">
      <c r="A33" s="425"/>
      <c r="D33" s="429"/>
      <c r="E33" s="517"/>
      <c r="F33" s="667"/>
    </row>
    <row r="34" spans="1:6" s="426" customFormat="1" ht="76.5" x14ac:dyDescent="0.2">
      <c r="A34" s="432" t="s">
        <v>94</v>
      </c>
      <c r="B34" s="433" t="s">
        <v>187</v>
      </c>
      <c r="C34" s="434" t="s">
        <v>31</v>
      </c>
      <c r="D34" s="435">
        <v>3</v>
      </c>
      <c r="E34" s="516"/>
      <c r="F34" s="668">
        <f>D34*E34</f>
        <v>0</v>
      </c>
    </row>
    <row r="35" spans="1:6" s="426" customFormat="1" x14ac:dyDescent="0.2">
      <c r="A35" s="425"/>
      <c r="D35" s="429"/>
      <c r="E35" s="517"/>
      <c r="F35" s="667"/>
    </row>
    <row r="36" spans="1:6" s="426" customFormat="1" ht="63.75" x14ac:dyDescent="0.2">
      <c r="A36" s="432" t="s">
        <v>125</v>
      </c>
      <c r="B36" s="433" t="s">
        <v>186</v>
      </c>
      <c r="C36" s="434" t="s">
        <v>31</v>
      </c>
      <c r="D36" s="435">
        <v>1</v>
      </c>
      <c r="E36" s="516"/>
      <c r="F36" s="668">
        <f>D36*E36</f>
        <v>0</v>
      </c>
    </row>
    <row r="37" spans="1:6" s="426" customFormat="1" x14ac:dyDescent="0.2">
      <c r="A37" s="425"/>
      <c r="D37" s="429"/>
      <c r="E37" s="517"/>
      <c r="F37" s="667"/>
    </row>
    <row r="38" spans="1:6" s="426" customFormat="1" ht="63.75" x14ac:dyDescent="0.2">
      <c r="A38" s="432" t="s">
        <v>71</v>
      </c>
      <c r="B38" s="433" t="s">
        <v>185</v>
      </c>
      <c r="C38" s="434" t="s">
        <v>31</v>
      </c>
      <c r="D38" s="435">
        <v>1</v>
      </c>
      <c r="E38" s="516"/>
      <c r="F38" s="668">
        <f>D38*E38</f>
        <v>0</v>
      </c>
    </row>
    <row r="39" spans="1:6" x14ac:dyDescent="0.2">
      <c r="E39" s="518"/>
    </row>
    <row r="40" spans="1:6" s="426" customFormat="1" ht="57" customHeight="1" x14ac:dyDescent="0.2">
      <c r="A40" s="432" t="s">
        <v>87</v>
      </c>
      <c r="B40" s="433" t="s">
        <v>184</v>
      </c>
      <c r="C40" s="434" t="s">
        <v>31</v>
      </c>
      <c r="D40" s="435">
        <v>1</v>
      </c>
      <c r="E40" s="516"/>
      <c r="F40" s="668">
        <f>D40*E40</f>
        <v>0</v>
      </c>
    </row>
    <row r="41" spans="1:6" s="426" customFormat="1" x14ac:dyDescent="0.2">
      <c r="A41" s="432"/>
      <c r="D41" s="429"/>
      <c r="E41" s="517"/>
      <c r="F41" s="667"/>
    </row>
    <row r="42" spans="1:6" s="426" customFormat="1" ht="57" customHeight="1" x14ac:dyDescent="0.2">
      <c r="A42" s="432" t="s">
        <v>48</v>
      </c>
      <c r="B42" s="433" t="s">
        <v>183</v>
      </c>
      <c r="C42" s="434" t="s">
        <v>31</v>
      </c>
      <c r="D42" s="435">
        <v>1</v>
      </c>
      <c r="E42" s="516"/>
      <c r="F42" s="668">
        <f>D42*E42</f>
        <v>0</v>
      </c>
    </row>
    <row r="43" spans="1:6" s="426" customFormat="1" x14ac:dyDescent="0.2">
      <c r="A43" s="432"/>
      <c r="D43" s="429"/>
      <c r="E43" s="517"/>
      <c r="F43" s="667"/>
    </row>
    <row r="44" spans="1:6" s="426" customFormat="1" ht="51" x14ac:dyDescent="0.2">
      <c r="A44" s="432" t="s">
        <v>83</v>
      </c>
      <c r="B44" s="433" t="s">
        <v>182</v>
      </c>
      <c r="C44" s="434" t="s">
        <v>92</v>
      </c>
      <c r="D44" s="435">
        <v>0.5</v>
      </c>
      <c r="E44" s="516"/>
      <c r="F44" s="668">
        <f>D44*E44</f>
        <v>0</v>
      </c>
    </row>
    <row r="45" spans="1:6" s="426" customFormat="1" x14ac:dyDescent="0.2">
      <c r="A45" s="432"/>
      <c r="D45" s="429"/>
      <c r="E45" s="517"/>
      <c r="F45" s="667"/>
    </row>
    <row r="46" spans="1:6" s="426" customFormat="1" ht="76.5" x14ac:dyDescent="0.2">
      <c r="A46" s="432" t="s">
        <v>30</v>
      </c>
      <c r="B46" s="433" t="s">
        <v>181</v>
      </c>
      <c r="C46" s="434" t="s">
        <v>31</v>
      </c>
      <c r="D46" s="435">
        <v>1</v>
      </c>
      <c r="E46" s="516"/>
      <c r="F46" s="668">
        <f>D46*E46</f>
        <v>0</v>
      </c>
    </row>
    <row r="47" spans="1:6" s="426" customFormat="1" x14ac:dyDescent="0.2">
      <c r="A47" s="432"/>
      <c r="D47" s="429"/>
      <c r="E47" s="517"/>
      <c r="F47" s="667"/>
    </row>
    <row r="48" spans="1:6" s="426" customFormat="1" ht="76.5" x14ac:dyDescent="0.2">
      <c r="A48" s="432" t="s">
        <v>107</v>
      </c>
      <c r="B48" s="433" t="s">
        <v>180</v>
      </c>
      <c r="C48" s="434" t="s">
        <v>92</v>
      </c>
      <c r="D48" s="435">
        <v>3.6</v>
      </c>
      <c r="E48" s="516"/>
      <c r="F48" s="668">
        <f>D48*E48</f>
        <v>0</v>
      </c>
    </row>
    <row r="49" spans="1:6" s="426" customFormat="1" x14ac:dyDescent="0.2">
      <c r="A49" s="425"/>
      <c r="D49" s="429"/>
      <c r="E49" s="517"/>
      <c r="F49" s="667"/>
    </row>
    <row r="50" spans="1:6" s="426" customFormat="1" ht="42" customHeight="1" x14ac:dyDescent="0.2">
      <c r="A50" s="432" t="s">
        <v>104</v>
      </c>
      <c r="B50" s="433" t="s">
        <v>179</v>
      </c>
      <c r="C50" s="434" t="s">
        <v>113</v>
      </c>
      <c r="D50" s="435">
        <v>3.61</v>
      </c>
      <c r="E50" s="516"/>
      <c r="F50" s="668">
        <f>D50*E50</f>
        <v>0</v>
      </c>
    </row>
    <row r="51" spans="1:6" s="426" customFormat="1" x14ac:dyDescent="0.2">
      <c r="A51" s="425"/>
      <c r="D51" s="429"/>
      <c r="E51" s="517"/>
      <c r="F51" s="668"/>
    </row>
    <row r="52" spans="1:6" s="426" customFormat="1" ht="51" x14ac:dyDescent="0.2">
      <c r="A52" s="432" t="s">
        <v>102</v>
      </c>
      <c r="B52" s="433" t="s">
        <v>178</v>
      </c>
      <c r="C52" s="434" t="s">
        <v>177</v>
      </c>
      <c r="D52" s="435">
        <v>408</v>
      </c>
      <c r="E52" s="516"/>
      <c r="F52" s="668">
        <f>D52*E52</f>
        <v>0</v>
      </c>
    </row>
    <row r="53" spans="1:6" s="449" customFormat="1" ht="16.5" customHeight="1" x14ac:dyDescent="0.2">
      <c r="A53" s="447"/>
      <c r="B53" s="448"/>
      <c r="C53" s="434"/>
      <c r="D53" s="435"/>
      <c r="E53" s="516"/>
      <c r="F53" s="668"/>
    </row>
    <row r="54" spans="1:6" s="426" customFormat="1" ht="63.75" x14ac:dyDescent="0.2">
      <c r="A54" s="432" t="s">
        <v>100</v>
      </c>
      <c r="B54" s="433" t="s">
        <v>176</v>
      </c>
      <c r="C54" s="434"/>
      <c r="D54" s="435"/>
      <c r="E54" s="516"/>
      <c r="F54" s="668"/>
    </row>
    <row r="55" spans="1:6" s="426" customFormat="1" ht="16.5" customHeight="1" x14ac:dyDescent="0.2">
      <c r="A55" s="432"/>
      <c r="B55" s="434" t="s">
        <v>175</v>
      </c>
      <c r="C55" s="434" t="s">
        <v>31</v>
      </c>
      <c r="D55" s="435">
        <v>1</v>
      </c>
      <c r="E55" s="516"/>
      <c r="F55" s="668">
        <f>D55*E55</f>
        <v>0</v>
      </c>
    </row>
    <row r="56" spans="1:6" s="426" customFormat="1" ht="16.5" customHeight="1" x14ac:dyDescent="0.2">
      <c r="A56" s="443"/>
      <c r="B56" s="445" t="s">
        <v>174</v>
      </c>
      <c r="C56" s="445" t="s">
        <v>31</v>
      </c>
      <c r="D56" s="446">
        <v>5</v>
      </c>
      <c r="E56" s="519"/>
      <c r="F56" s="671">
        <f>D56*E56</f>
        <v>0</v>
      </c>
    </row>
    <row r="57" spans="1:6" s="442" customFormat="1" ht="21.75" customHeight="1" x14ac:dyDescent="0.25">
      <c r="A57" s="438"/>
      <c r="B57" s="439" t="s">
        <v>173</v>
      </c>
      <c r="C57" s="440"/>
      <c r="D57" s="441"/>
      <c r="E57" s="652"/>
      <c r="F57" s="669">
        <f>SUM(F34:F56)</f>
        <v>0</v>
      </c>
    </row>
    <row r="58" spans="1:6" x14ac:dyDescent="0.2">
      <c r="E58" s="518"/>
    </row>
    <row r="59" spans="1:6" s="426" customFormat="1" x14ac:dyDescent="0.2">
      <c r="A59" s="430" t="s">
        <v>9</v>
      </c>
      <c r="B59" s="431" t="s">
        <v>172</v>
      </c>
      <c r="D59" s="429"/>
      <c r="E59" s="517"/>
      <c r="F59" s="667"/>
    </row>
    <row r="60" spans="1:6" s="426" customFormat="1" x14ac:dyDescent="0.2">
      <c r="A60" s="425"/>
      <c r="D60" s="429"/>
      <c r="E60" s="517"/>
      <c r="F60" s="667"/>
    </row>
    <row r="61" spans="1:6" s="426" customFormat="1" ht="114.75" x14ac:dyDescent="0.2">
      <c r="A61" s="432" t="s">
        <v>94</v>
      </c>
      <c r="B61" s="433" t="s">
        <v>171</v>
      </c>
      <c r="C61" s="434"/>
      <c r="D61" s="435"/>
      <c r="E61" s="516"/>
      <c r="F61" s="668"/>
    </row>
    <row r="62" spans="1:6" s="449" customFormat="1" ht="16.5" customHeight="1" x14ac:dyDescent="0.2">
      <c r="A62" s="447"/>
      <c r="B62" s="448" t="s">
        <v>170</v>
      </c>
      <c r="C62" s="434" t="s">
        <v>113</v>
      </c>
      <c r="D62" s="435">
        <v>26</v>
      </c>
      <c r="E62" s="516"/>
      <c r="F62" s="668">
        <f>D62*E62</f>
        <v>0</v>
      </c>
    </row>
    <row r="63" spans="1:6" s="449" customFormat="1" ht="16.5" customHeight="1" x14ac:dyDescent="0.2">
      <c r="A63" s="450"/>
      <c r="B63" s="451" t="s">
        <v>169</v>
      </c>
      <c r="C63" s="445" t="s">
        <v>113</v>
      </c>
      <c r="D63" s="446">
        <v>4</v>
      </c>
      <c r="E63" s="519"/>
      <c r="F63" s="671">
        <f>D63*E63</f>
        <v>0</v>
      </c>
    </row>
    <row r="64" spans="1:6" s="442" customFormat="1" ht="21.75" customHeight="1" x14ac:dyDescent="0.25">
      <c r="A64" s="438"/>
      <c r="B64" s="439" t="s">
        <v>168</v>
      </c>
      <c r="C64" s="440"/>
      <c r="D64" s="441"/>
      <c r="E64" s="652"/>
      <c r="F64" s="669">
        <f>SUM(F62:F63)</f>
        <v>0</v>
      </c>
    </row>
    <row r="65" spans="1:6" s="455" customFormat="1" ht="21.75" customHeight="1" x14ac:dyDescent="0.25">
      <c r="A65" s="438"/>
      <c r="B65" s="452"/>
      <c r="C65" s="453"/>
      <c r="D65" s="454"/>
      <c r="E65" s="520"/>
      <c r="F65" s="672"/>
    </row>
    <row r="66" spans="1:6" s="426" customFormat="1" x14ac:dyDescent="0.2">
      <c r="A66" s="430" t="s">
        <v>7</v>
      </c>
      <c r="B66" s="431" t="s">
        <v>74</v>
      </c>
      <c r="D66" s="429"/>
      <c r="E66" s="517"/>
      <c r="F66" s="667"/>
    </row>
    <row r="67" spans="1:6" s="426" customFormat="1" x14ac:dyDescent="0.2">
      <c r="A67" s="425"/>
      <c r="D67" s="429"/>
      <c r="E67" s="517"/>
      <c r="F67" s="667"/>
    </row>
    <row r="68" spans="1:6" s="426" customFormat="1" ht="72.75" customHeight="1" x14ac:dyDescent="0.2">
      <c r="A68" s="432"/>
      <c r="B68" s="433" t="s">
        <v>167</v>
      </c>
      <c r="C68" s="434"/>
      <c r="D68" s="435"/>
      <c r="E68" s="516"/>
      <c r="F68" s="668"/>
    </row>
    <row r="69" spans="1:6" s="426" customFormat="1" x14ac:dyDescent="0.2">
      <c r="A69" s="425"/>
      <c r="D69" s="429"/>
      <c r="E69" s="517"/>
      <c r="F69" s="667"/>
    </row>
    <row r="70" spans="1:6" s="426" customFormat="1" ht="147.75" customHeight="1" x14ac:dyDescent="0.2">
      <c r="A70" s="432" t="s">
        <v>94</v>
      </c>
      <c r="B70" s="433" t="s">
        <v>166</v>
      </c>
      <c r="C70" s="434"/>
      <c r="D70" s="435"/>
      <c r="E70" s="516"/>
      <c r="F70" s="668"/>
    </row>
    <row r="71" spans="1:6" s="449" customFormat="1" ht="16.5" customHeight="1" x14ac:dyDescent="0.2">
      <c r="A71" s="447"/>
      <c r="B71" s="434" t="s">
        <v>140</v>
      </c>
      <c r="C71" s="434" t="s">
        <v>126</v>
      </c>
      <c r="D71" s="435">
        <v>147.88</v>
      </c>
      <c r="E71" s="516"/>
      <c r="F71" s="668">
        <f>D71*E71</f>
        <v>0</v>
      </c>
    </row>
    <row r="72" spans="1:6" s="449" customFormat="1" ht="16.5" customHeight="1" x14ac:dyDescent="0.2">
      <c r="A72" s="447"/>
      <c r="B72" s="434" t="s">
        <v>139</v>
      </c>
      <c r="C72" s="434" t="s">
        <v>126</v>
      </c>
      <c r="D72" s="435">
        <v>26.23</v>
      </c>
      <c r="E72" s="516"/>
      <c r="F72" s="668">
        <f>D72*E72</f>
        <v>0</v>
      </c>
    </row>
    <row r="73" spans="1:6" s="426" customFormat="1" x14ac:dyDescent="0.2">
      <c r="A73" s="425"/>
      <c r="D73" s="429"/>
      <c r="E73" s="517"/>
      <c r="F73" s="668"/>
    </row>
    <row r="74" spans="1:6" s="426" customFormat="1" ht="124.5" customHeight="1" x14ac:dyDescent="0.2">
      <c r="A74" s="432" t="s">
        <v>125</v>
      </c>
      <c r="B74" s="433" t="s">
        <v>165</v>
      </c>
      <c r="C74" s="434"/>
      <c r="D74" s="456"/>
      <c r="E74" s="516"/>
      <c r="F74" s="668"/>
    </row>
    <row r="75" spans="1:6" s="426" customFormat="1" ht="24.75" customHeight="1" x14ac:dyDescent="0.2">
      <c r="A75" s="432"/>
      <c r="B75" s="457" t="s">
        <v>164</v>
      </c>
      <c r="C75" s="434" t="s">
        <v>31</v>
      </c>
      <c r="D75" s="435">
        <v>1</v>
      </c>
      <c r="E75" s="516"/>
      <c r="F75" s="668">
        <f t="shared" ref="F75:F87" si="0">D75*E75</f>
        <v>0</v>
      </c>
    </row>
    <row r="76" spans="1:6" s="426" customFormat="1" ht="24.75" customHeight="1" x14ac:dyDescent="0.2">
      <c r="A76" s="432"/>
      <c r="B76" s="457" t="s">
        <v>163</v>
      </c>
      <c r="C76" s="434" t="s">
        <v>31</v>
      </c>
      <c r="D76" s="435">
        <v>2</v>
      </c>
      <c r="E76" s="516"/>
      <c r="F76" s="668">
        <f t="shared" si="0"/>
        <v>0</v>
      </c>
    </row>
    <row r="77" spans="1:6" s="426" customFormat="1" ht="24.75" customHeight="1" x14ac:dyDescent="0.2">
      <c r="A77" s="432"/>
      <c r="B77" s="457" t="s">
        <v>162</v>
      </c>
      <c r="C77" s="434" t="s">
        <v>31</v>
      </c>
      <c r="D77" s="435">
        <v>1</v>
      </c>
      <c r="E77" s="516"/>
      <c r="F77" s="668">
        <f t="shared" si="0"/>
        <v>0</v>
      </c>
    </row>
    <row r="78" spans="1:6" s="426" customFormat="1" ht="24.75" customHeight="1" x14ac:dyDescent="0.2">
      <c r="A78" s="432"/>
      <c r="B78" s="457" t="s">
        <v>161</v>
      </c>
      <c r="C78" s="434" t="s">
        <v>31</v>
      </c>
      <c r="D78" s="435">
        <v>1</v>
      </c>
      <c r="E78" s="516"/>
      <c r="F78" s="668">
        <f t="shared" si="0"/>
        <v>0</v>
      </c>
    </row>
    <row r="79" spans="1:6" s="426" customFormat="1" ht="23.25" customHeight="1" x14ac:dyDescent="0.2">
      <c r="A79" s="432"/>
      <c r="B79" s="457" t="s">
        <v>160</v>
      </c>
      <c r="C79" s="434" t="s">
        <v>31</v>
      </c>
      <c r="D79" s="435">
        <v>1</v>
      </c>
      <c r="E79" s="516"/>
      <c r="F79" s="668">
        <f t="shared" si="0"/>
        <v>0</v>
      </c>
    </row>
    <row r="80" spans="1:6" s="426" customFormat="1" ht="23.25" customHeight="1" x14ac:dyDescent="0.2">
      <c r="A80" s="432"/>
      <c r="B80" s="457" t="s">
        <v>159</v>
      </c>
      <c r="C80" s="434" t="s">
        <v>31</v>
      </c>
      <c r="D80" s="435">
        <v>3</v>
      </c>
      <c r="E80" s="516"/>
      <c r="F80" s="668">
        <f t="shared" si="0"/>
        <v>0</v>
      </c>
    </row>
    <row r="81" spans="1:6" s="426" customFormat="1" ht="23.25" customHeight="1" x14ac:dyDescent="0.2">
      <c r="A81" s="432"/>
      <c r="B81" s="457" t="s">
        <v>158</v>
      </c>
      <c r="C81" s="434" t="s">
        <v>31</v>
      </c>
      <c r="D81" s="435">
        <v>1</v>
      </c>
      <c r="E81" s="516"/>
      <c r="F81" s="668">
        <f t="shared" si="0"/>
        <v>0</v>
      </c>
    </row>
    <row r="82" spans="1:6" s="426" customFormat="1" ht="23.25" customHeight="1" x14ac:dyDescent="0.2">
      <c r="A82" s="432"/>
      <c r="B82" s="457" t="s">
        <v>157</v>
      </c>
      <c r="C82" s="434" t="s">
        <v>31</v>
      </c>
      <c r="D82" s="435">
        <v>1</v>
      </c>
      <c r="E82" s="516"/>
      <c r="F82" s="668">
        <f t="shared" si="0"/>
        <v>0</v>
      </c>
    </row>
    <row r="83" spans="1:6" s="426" customFormat="1" ht="19.5" customHeight="1" x14ac:dyDescent="0.2">
      <c r="A83" s="432"/>
      <c r="B83" s="457" t="s">
        <v>156</v>
      </c>
      <c r="C83" s="434" t="s">
        <v>31</v>
      </c>
      <c r="D83" s="435">
        <v>1</v>
      </c>
      <c r="E83" s="516"/>
      <c r="F83" s="668">
        <f t="shared" si="0"/>
        <v>0</v>
      </c>
    </row>
    <row r="84" spans="1:6" s="426" customFormat="1" ht="24" customHeight="1" x14ac:dyDescent="0.2">
      <c r="A84" s="432"/>
      <c r="B84" s="457" t="s">
        <v>155</v>
      </c>
      <c r="C84" s="434" t="s">
        <v>31</v>
      </c>
      <c r="D84" s="435">
        <v>1</v>
      </c>
      <c r="E84" s="516"/>
      <c r="F84" s="668">
        <f t="shared" si="0"/>
        <v>0</v>
      </c>
    </row>
    <row r="85" spans="1:6" s="426" customFormat="1" ht="22.5" customHeight="1" x14ac:dyDescent="0.2">
      <c r="A85" s="432"/>
      <c r="B85" s="457" t="s">
        <v>154</v>
      </c>
      <c r="C85" s="434" t="s">
        <v>31</v>
      </c>
      <c r="D85" s="435">
        <v>1</v>
      </c>
      <c r="E85" s="516"/>
      <c r="F85" s="668">
        <f t="shared" si="0"/>
        <v>0</v>
      </c>
    </row>
    <row r="86" spans="1:6" s="426" customFormat="1" ht="22.5" customHeight="1" x14ac:dyDescent="0.2">
      <c r="A86" s="432"/>
      <c r="B86" s="457" t="s">
        <v>153</v>
      </c>
      <c r="C86" s="434" t="s">
        <v>31</v>
      </c>
      <c r="D86" s="435">
        <v>2</v>
      </c>
      <c r="E86" s="516"/>
      <c r="F86" s="668">
        <f t="shared" si="0"/>
        <v>0</v>
      </c>
    </row>
    <row r="87" spans="1:6" s="426" customFormat="1" ht="22.5" customHeight="1" x14ac:dyDescent="0.2">
      <c r="A87" s="432"/>
      <c r="B87" s="457" t="s">
        <v>152</v>
      </c>
      <c r="C87" s="434" t="s">
        <v>31</v>
      </c>
      <c r="D87" s="435">
        <v>1</v>
      </c>
      <c r="E87" s="516"/>
      <c r="F87" s="668">
        <f t="shared" si="0"/>
        <v>0</v>
      </c>
    </row>
    <row r="88" spans="1:6" s="426" customFormat="1" ht="21" customHeight="1" x14ac:dyDescent="0.2">
      <c r="A88" s="432"/>
      <c r="B88" s="433"/>
      <c r="C88" s="434"/>
      <c r="D88" s="456"/>
      <c r="E88" s="516"/>
      <c r="F88" s="668"/>
    </row>
    <row r="89" spans="1:6" x14ac:dyDescent="0.2">
      <c r="E89" s="518"/>
    </row>
    <row r="90" spans="1:6" s="426" customFormat="1" ht="76.5" x14ac:dyDescent="0.2">
      <c r="A90" s="432" t="s">
        <v>71</v>
      </c>
      <c r="B90" s="433" t="s">
        <v>151</v>
      </c>
      <c r="C90" s="434"/>
      <c r="D90" s="435"/>
      <c r="E90" s="516"/>
      <c r="F90" s="668"/>
    </row>
    <row r="91" spans="1:6" s="449" customFormat="1" ht="16.5" customHeight="1" x14ac:dyDescent="0.2">
      <c r="A91" s="447"/>
      <c r="B91" s="434" t="s">
        <v>150</v>
      </c>
      <c r="C91" s="434" t="s">
        <v>31</v>
      </c>
      <c r="D91" s="435">
        <v>3</v>
      </c>
      <c r="E91" s="516"/>
      <c r="F91" s="668">
        <f>D91*E91</f>
        <v>0</v>
      </c>
    </row>
    <row r="92" spans="1:6" s="449" customFormat="1" ht="16.5" customHeight="1" x14ac:dyDescent="0.2">
      <c r="A92" s="447"/>
      <c r="B92" s="434"/>
      <c r="C92" s="434"/>
      <c r="D92" s="435"/>
      <c r="E92" s="516"/>
      <c r="F92" s="668"/>
    </row>
    <row r="93" spans="1:6" s="458" customFormat="1" ht="134.25" customHeight="1" x14ac:dyDescent="0.2">
      <c r="A93" s="432" t="s">
        <v>61</v>
      </c>
      <c r="B93" s="433" t="s">
        <v>149</v>
      </c>
      <c r="C93" s="434"/>
      <c r="D93" s="434"/>
      <c r="E93" s="516"/>
      <c r="F93" s="668"/>
    </row>
    <row r="94" spans="1:6" s="458" customFormat="1" ht="16.5" customHeight="1" x14ac:dyDescent="0.2">
      <c r="A94" s="459"/>
      <c r="B94" s="460" t="s">
        <v>148</v>
      </c>
      <c r="C94" s="434" t="s">
        <v>31</v>
      </c>
      <c r="D94" s="435">
        <v>1</v>
      </c>
      <c r="E94" s="516"/>
      <c r="F94" s="673">
        <f>D94*E94</f>
        <v>0</v>
      </c>
    </row>
    <row r="95" spans="1:6" s="458" customFormat="1" ht="15" x14ac:dyDescent="0.2">
      <c r="A95" s="459"/>
      <c r="B95" s="461"/>
      <c r="C95" s="434"/>
      <c r="D95" s="435"/>
      <c r="E95" s="516"/>
      <c r="F95" s="668"/>
    </row>
    <row r="96" spans="1:6" s="458" customFormat="1" ht="134.25" customHeight="1" x14ac:dyDescent="0.2">
      <c r="A96" s="432" t="s">
        <v>85</v>
      </c>
      <c r="B96" s="433" t="s">
        <v>147</v>
      </c>
      <c r="C96" s="434"/>
      <c r="D96" s="435"/>
      <c r="E96" s="516"/>
      <c r="F96" s="668"/>
    </row>
    <row r="97" spans="1:6" s="462" customFormat="1" ht="17.25" customHeight="1" x14ac:dyDescent="0.25">
      <c r="A97" s="459"/>
      <c r="B97" s="460" t="s">
        <v>146</v>
      </c>
      <c r="C97" s="434" t="s">
        <v>31</v>
      </c>
      <c r="D97" s="435">
        <v>1</v>
      </c>
      <c r="E97" s="516"/>
      <c r="F97" s="673">
        <f>D97*E97</f>
        <v>0</v>
      </c>
    </row>
    <row r="98" spans="1:6" s="462" customFormat="1" ht="17.25" customHeight="1" x14ac:dyDescent="0.25">
      <c r="A98" s="459"/>
      <c r="B98" s="460"/>
      <c r="C98" s="434"/>
      <c r="D98" s="435"/>
      <c r="E98" s="516"/>
      <c r="F98" s="673"/>
    </row>
    <row r="99" spans="1:6" s="426" customFormat="1" ht="102" x14ac:dyDescent="0.2">
      <c r="A99" s="432" t="s">
        <v>109</v>
      </c>
      <c r="B99" s="433" t="s">
        <v>145</v>
      </c>
      <c r="C99" s="434"/>
      <c r="D99" s="435"/>
      <c r="E99" s="516"/>
      <c r="F99" s="668"/>
    </row>
    <row r="100" spans="1:6" s="449" customFormat="1" ht="16.5" customHeight="1" x14ac:dyDescent="0.2">
      <c r="A100" s="447"/>
      <c r="B100" s="434" t="s">
        <v>144</v>
      </c>
      <c r="C100" s="434" t="s">
        <v>31</v>
      </c>
      <c r="D100" s="435">
        <v>2</v>
      </c>
      <c r="E100" s="516"/>
      <c r="F100" s="668">
        <f>D100*E100</f>
        <v>0</v>
      </c>
    </row>
    <row r="101" spans="1:6" s="449" customFormat="1" ht="16.5" customHeight="1" x14ac:dyDescent="0.2">
      <c r="A101" s="447"/>
      <c r="B101" s="434"/>
      <c r="C101" s="434"/>
      <c r="D101" s="435"/>
      <c r="E101" s="516"/>
      <c r="F101" s="668"/>
    </row>
    <row r="102" spans="1:6" ht="235.5" customHeight="1" x14ac:dyDescent="0.2">
      <c r="A102" s="432" t="s">
        <v>107</v>
      </c>
      <c r="B102" s="433" t="s">
        <v>143</v>
      </c>
      <c r="C102" s="434"/>
      <c r="D102" s="435"/>
      <c r="E102" s="516"/>
      <c r="F102" s="668"/>
    </row>
    <row r="103" spans="1:6" s="463" customFormat="1" ht="16.5" customHeight="1" x14ac:dyDescent="0.2">
      <c r="A103" s="447"/>
      <c r="B103" s="434" t="s">
        <v>140</v>
      </c>
      <c r="C103" s="434" t="s">
        <v>126</v>
      </c>
      <c r="D103" s="435">
        <v>147.88</v>
      </c>
      <c r="E103" s="516"/>
      <c r="F103" s="668">
        <f>D103*E103</f>
        <v>0</v>
      </c>
    </row>
    <row r="104" spans="1:6" s="463" customFormat="1" ht="16.5" customHeight="1" x14ac:dyDescent="0.2">
      <c r="A104" s="447"/>
      <c r="B104" s="434" t="s">
        <v>139</v>
      </c>
      <c r="C104" s="434" t="s">
        <v>126</v>
      </c>
      <c r="D104" s="435">
        <v>26.23</v>
      </c>
      <c r="E104" s="516"/>
      <c r="F104" s="668">
        <f>D104*E104</f>
        <v>0</v>
      </c>
    </row>
    <row r="105" spans="1:6" x14ac:dyDescent="0.2">
      <c r="A105" s="432"/>
      <c r="B105" s="433"/>
      <c r="C105" s="434"/>
      <c r="D105" s="435"/>
      <c r="E105" s="516"/>
      <c r="F105" s="668"/>
    </row>
    <row r="106" spans="1:6" ht="102" x14ac:dyDescent="0.2">
      <c r="A106" s="432" t="s">
        <v>104</v>
      </c>
      <c r="B106" s="433" t="s">
        <v>142</v>
      </c>
      <c r="C106" s="434"/>
      <c r="D106" s="435"/>
      <c r="E106" s="516"/>
      <c r="F106" s="668"/>
    </row>
    <row r="107" spans="1:6" s="463" customFormat="1" ht="16.5" customHeight="1" x14ac:dyDescent="0.2">
      <c r="A107" s="447"/>
      <c r="B107" s="434" t="s">
        <v>140</v>
      </c>
      <c r="C107" s="434" t="s">
        <v>126</v>
      </c>
      <c r="D107" s="435">
        <v>147.88</v>
      </c>
      <c r="E107" s="516"/>
      <c r="F107" s="668">
        <f>D107*E107</f>
        <v>0</v>
      </c>
    </row>
    <row r="108" spans="1:6" s="463" customFormat="1" ht="16.5" customHeight="1" x14ac:dyDescent="0.2">
      <c r="A108" s="447"/>
      <c r="B108" s="434" t="s">
        <v>139</v>
      </c>
      <c r="C108" s="434" t="s">
        <v>126</v>
      </c>
      <c r="D108" s="435">
        <v>26.23</v>
      </c>
      <c r="E108" s="516"/>
      <c r="F108" s="668">
        <f>D108*E108</f>
        <v>0</v>
      </c>
    </row>
    <row r="109" spans="1:6" x14ac:dyDescent="0.2">
      <c r="A109" s="432"/>
      <c r="B109" s="433"/>
      <c r="C109" s="434"/>
      <c r="D109" s="435"/>
      <c r="E109" s="516"/>
      <c r="F109" s="668"/>
    </row>
    <row r="110" spans="1:6" ht="191.25" x14ac:dyDescent="0.2">
      <c r="A110" s="432" t="s">
        <v>102</v>
      </c>
      <c r="B110" s="433" t="s">
        <v>141</v>
      </c>
      <c r="C110" s="434"/>
      <c r="D110" s="435"/>
      <c r="E110" s="516"/>
      <c r="F110" s="668"/>
    </row>
    <row r="111" spans="1:6" s="463" customFormat="1" ht="16.5" customHeight="1" x14ac:dyDescent="0.2">
      <c r="A111" s="447"/>
      <c r="B111" s="434" t="s">
        <v>140</v>
      </c>
      <c r="C111" s="434" t="s">
        <v>126</v>
      </c>
      <c r="D111" s="435">
        <v>147.88</v>
      </c>
      <c r="E111" s="516"/>
      <c r="F111" s="668">
        <f>D111*E111</f>
        <v>0</v>
      </c>
    </row>
    <row r="112" spans="1:6" s="463" customFormat="1" ht="16.5" customHeight="1" x14ac:dyDescent="0.2">
      <c r="A112" s="447"/>
      <c r="B112" s="434" t="s">
        <v>139</v>
      </c>
      <c r="C112" s="434" t="s">
        <v>126</v>
      </c>
      <c r="D112" s="435">
        <v>26.23</v>
      </c>
      <c r="E112" s="516"/>
      <c r="F112" s="668">
        <f>D112*E112</f>
        <v>0</v>
      </c>
    </row>
    <row r="113" spans="1:6" s="463" customFormat="1" ht="16.5" customHeight="1" x14ac:dyDescent="0.2">
      <c r="A113" s="447"/>
      <c r="B113" s="434"/>
      <c r="C113" s="434"/>
      <c r="D113" s="435"/>
      <c r="E113" s="516"/>
      <c r="F113" s="668"/>
    </row>
    <row r="114" spans="1:6" ht="38.25" x14ac:dyDescent="0.2">
      <c r="A114" s="443" t="s">
        <v>100</v>
      </c>
      <c r="B114" s="444" t="s">
        <v>138</v>
      </c>
      <c r="C114" s="445" t="s">
        <v>137</v>
      </c>
      <c r="D114" s="446">
        <v>175</v>
      </c>
      <c r="E114" s="519"/>
      <c r="F114" s="671">
        <f>D114*E114</f>
        <v>0</v>
      </c>
    </row>
    <row r="115" spans="1:6" x14ac:dyDescent="0.2">
      <c r="A115" s="464"/>
      <c r="B115" s="433"/>
      <c r="C115" s="434"/>
      <c r="D115" s="435"/>
      <c r="E115" s="516"/>
      <c r="F115" s="671"/>
    </row>
    <row r="116" spans="1:6" ht="357" customHeight="1" x14ac:dyDescent="0.2">
      <c r="A116" s="464" t="s">
        <v>98</v>
      </c>
      <c r="B116" s="433" t="s">
        <v>136</v>
      </c>
      <c r="C116" s="434" t="s">
        <v>31</v>
      </c>
      <c r="D116" s="435">
        <v>3</v>
      </c>
      <c r="E116" s="516"/>
      <c r="F116" s="671">
        <f>D116*E116</f>
        <v>0</v>
      </c>
    </row>
    <row r="117" spans="1:6" x14ac:dyDescent="0.2">
      <c r="A117" s="464"/>
      <c r="B117" s="433"/>
      <c r="C117" s="434"/>
      <c r="D117" s="435"/>
      <c r="E117" s="516"/>
      <c r="F117" s="668"/>
    </row>
    <row r="118" spans="1:6" s="455" customFormat="1" ht="21.75" customHeight="1" x14ac:dyDescent="0.25">
      <c r="A118" s="438"/>
      <c r="B118" s="439" t="s">
        <v>24</v>
      </c>
      <c r="C118" s="440"/>
      <c r="D118" s="441"/>
      <c r="E118" s="652"/>
      <c r="F118" s="669">
        <f>SUM(F68:F116)</f>
        <v>0</v>
      </c>
    </row>
    <row r="119" spans="1:6" x14ac:dyDescent="0.2">
      <c r="E119" s="518"/>
    </row>
    <row r="120" spans="1:6" s="426" customFormat="1" x14ac:dyDescent="0.2">
      <c r="A120" s="425"/>
      <c r="D120" s="429"/>
      <c r="E120" s="517"/>
      <c r="F120" s="667"/>
    </row>
    <row r="121" spans="1:6" s="426" customFormat="1" x14ac:dyDescent="0.2">
      <c r="A121" s="430" t="s">
        <v>5</v>
      </c>
      <c r="B121" s="431" t="s">
        <v>80</v>
      </c>
      <c r="D121" s="429"/>
      <c r="E121" s="517"/>
      <c r="F121" s="667"/>
    </row>
    <row r="122" spans="1:6" s="426" customFormat="1" x14ac:dyDescent="0.2">
      <c r="A122" s="425"/>
      <c r="D122" s="429"/>
      <c r="E122" s="517"/>
      <c r="F122" s="667"/>
    </row>
    <row r="123" spans="1:6" s="426" customFormat="1" ht="38.25" x14ac:dyDescent="0.2">
      <c r="A123" s="432" t="s">
        <v>94</v>
      </c>
      <c r="B123" s="433" t="s">
        <v>135</v>
      </c>
      <c r="C123" s="434"/>
      <c r="D123" s="435"/>
      <c r="E123" s="516"/>
      <c r="F123" s="668"/>
    </row>
    <row r="124" spans="1:6" s="449" customFormat="1" ht="16.5" customHeight="1" x14ac:dyDescent="0.2">
      <c r="A124" s="450"/>
      <c r="B124" s="451"/>
      <c r="C124" s="445" t="s">
        <v>31</v>
      </c>
      <c r="D124" s="446">
        <v>1</v>
      </c>
      <c r="E124" s="519"/>
      <c r="F124" s="671">
        <f>D124*E124</f>
        <v>0</v>
      </c>
    </row>
    <row r="125" spans="1:6" s="442" customFormat="1" ht="21.75" customHeight="1" x14ac:dyDescent="0.25">
      <c r="A125" s="438"/>
      <c r="B125" s="439" t="s">
        <v>75</v>
      </c>
      <c r="C125" s="440"/>
      <c r="D125" s="441"/>
      <c r="E125" s="652"/>
      <c r="F125" s="669">
        <f>SUM(F124:F124)</f>
        <v>0</v>
      </c>
    </row>
    <row r="126" spans="1:6" s="426" customFormat="1" x14ac:dyDescent="0.2">
      <c r="A126" s="425"/>
      <c r="D126" s="429"/>
      <c r="E126" s="517"/>
      <c r="F126" s="667"/>
    </row>
    <row r="127" spans="1:6" s="426" customFormat="1" x14ac:dyDescent="0.2">
      <c r="A127" s="430" t="s">
        <v>130</v>
      </c>
      <c r="B127" s="431" t="s">
        <v>4</v>
      </c>
      <c r="D127" s="429"/>
      <c r="E127" s="517"/>
      <c r="F127" s="667"/>
    </row>
    <row r="128" spans="1:6" s="426" customFormat="1" x14ac:dyDescent="0.2">
      <c r="A128" s="425"/>
      <c r="D128" s="429"/>
      <c r="E128" s="517"/>
      <c r="F128" s="667"/>
    </row>
    <row r="129" spans="1:8" s="426" customFormat="1" ht="153" x14ac:dyDescent="0.2">
      <c r="A129" s="443" t="s">
        <v>23</v>
      </c>
      <c r="B129" s="444" t="s">
        <v>134</v>
      </c>
      <c r="C129" s="445" t="s">
        <v>18</v>
      </c>
      <c r="D129" s="446">
        <v>175</v>
      </c>
      <c r="E129" s="519"/>
      <c r="F129" s="671">
        <f>D129*E129</f>
        <v>0</v>
      </c>
    </row>
    <row r="130" spans="1:8" s="442" customFormat="1" ht="21.75" customHeight="1" x14ac:dyDescent="0.25">
      <c r="A130" s="438"/>
      <c r="B130" s="439" t="s">
        <v>133</v>
      </c>
      <c r="C130" s="440"/>
      <c r="D130" s="441"/>
      <c r="E130" s="652"/>
      <c r="F130" s="669">
        <f>SUM(F129:F129)</f>
        <v>0</v>
      </c>
    </row>
    <row r="131" spans="1:8" x14ac:dyDescent="0.2">
      <c r="E131" s="518"/>
    </row>
    <row r="132" spans="1:8" s="458" customFormat="1" ht="25.5" customHeight="1" x14ac:dyDescent="0.25">
      <c r="A132" s="465"/>
      <c r="B132" s="466" t="s">
        <v>132</v>
      </c>
      <c r="C132" s="434"/>
      <c r="D132" s="434"/>
      <c r="E132" s="516"/>
      <c r="F132" s="668"/>
      <c r="H132" s="467"/>
    </row>
    <row r="133" spans="1:8" s="458" customFormat="1" ht="15" x14ac:dyDescent="0.2">
      <c r="A133" s="465"/>
      <c r="B133" s="468"/>
      <c r="C133" s="434"/>
      <c r="D133" s="434"/>
      <c r="E133" s="516"/>
      <c r="F133" s="668"/>
    </row>
    <row r="134" spans="1:8" s="458" customFormat="1" ht="15" x14ac:dyDescent="0.25">
      <c r="A134" s="469" t="s">
        <v>15</v>
      </c>
      <c r="B134" s="467" t="s">
        <v>14</v>
      </c>
      <c r="C134" s="434"/>
      <c r="D134" s="434"/>
      <c r="E134" s="653"/>
      <c r="F134" s="668">
        <f>F13</f>
        <v>0</v>
      </c>
    </row>
    <row r="135" spans="1:8" s="458" customFormat="1" ht="15" x14ac:dyDescent="0.25">
      <c r="A135" s="469" t="s">
        <v>13</v>
      </c>
      <c r="B135" s="467" t="s">
        <v>12</v>
      </c>
      <c r="C135" s="434"/>
      <c r="D135" s="434"/>
      <c r="E135" s="653"/>
      <c r="F135" s="668">
        <f>F30</f>
        <v>0</v>
      </c>
    </row>
    <row r="136" spans="1:8" s="458" customFormat="1" ht="15" x14ac:dyDescent="0.25">
      <c r="A136" s="469" t="s">
        <v>11</v>
      </c>
      <c r="B136" s="467" t="s">
        <v>10</v>
      </c>
      <c r="C136" s="434"/>
      <c r="D136" s="434"/>
      <c r="E136" s="653"/>
      <c r="F136" s="668">
        <f>F57</f>
        <v>0</v>
      </c>
      <c r="H136" s="470"/>
    </row>
    <row r="137" spans="1:8" s="458" customFormat="1" ht="15" x14ac:dyDescent="0.25">
      <c r="A137" s="469" t="s">
        <v>9</v>
      </c>
      <c r="B137" s="467" t="s">
        <v>131</v>
      </c>
      <c r="C137" s="434"/>
      <c r="D137" s="434"/>
      <c r="E137" s="653"/>
      <c r="F137" s="668">
        <f>F64</f>
        <v>0</v>
      </c>
    </row>
    <row r="138" spans="1:8" s="458" customFormat="1" ht="15" x14ac:dyDescent="0.25">
      <c r="A138" s="469" t="s">
        <v>7</v>
      </c>
      <c r="B138" s="470" t="s">
        <v>6</v>
      </c>
      <c r="C138" s="434"/>
      <c r="D138" s="434"/>
      <c r="E138" s="653"/>
      <c r="F138" s="668">
        <f>F118</f>
        <v>0</v>
      </c>
    </row>
    <row r="139" spans="1:8" s="458" customFormat="1" ht="15" x14ac:dyDescent="0.25">
      <c r="A139" s="469" t="s">
        <v>5</v>
      </c>
      <c r="B139" s="470" t="s">
        <v>8</v>
      </c>
      <c r="C139" s="434"/>
      <c r="D139" s="434"/>
      <c r="E139" s="653"/>
      <c r="F139" s="668">
        <f>F125</f>
        <v>0</v>
      </c>
    </row>
    <row r="140" spans="1:8" s="458" customFormat="1" ht="15" x14ac:dyDescent="0.25">
      <c r="A140" s="471" t="s">
        <v>130</v>
      </c>
      <c r="B140" s="472" t="s">
        <v>4</v>
      </c>
      <c r="C140" s="445"/>
      <c r="D140" s="445"/>
      <c r="E140" s="654"/>
      <c r="F140" s="671">
        <f>F130</f>
        <v>0</v>
      </c>
    </row>
    <row r="141" spans="1:8" s="458" customFormat="1" ht="15" x14ac:dyDescent="0.25">
      <c r="A141" s="473"/>
      <c r="B141" s="470" t="s">
        <v>0</v>
      </c>
      <c r="C141" s="474"/>
      <c r="D141" s="474"/>
      <c r="E141" s="475"/>
      <c r="F141" s="674">
        <f>SUM(F134:F140)</f>
        <v>0</v>
      </c>
    </row>
    <row r="142" spans="1:8" s="458" customFormat="1" ht="15" x14ac:dyDescent="0.25">
      <c r="A142" s="473"/>
      <c r="B142" s="470"/>
      <c r="C142" s="474"/>
      <c r="D142" s="474"/>
      <c r="E142" s="521"/>
      <c r="F142" s="674"/>
    </row>
    <row r="143" spans="1:8" s="426" customFormat="1" ht="21" customHeight="1" x14ac:dyDescent="0.2">
      <c r="A143" s="425"/>
      <c r="D143" s="429"/>
      <c r="F143" s="667"/>
    </row>
    <row r="144" spans="1:8" s="426" customFormat="1" ht="15.75" x14ac:dyDescent="0.2">
      <c r="A144" s="425"/>
      <c r="B144" s="692" t="s">
        <v>129</v>
      </c>
      <c r="C144" s="692"/>
      <c r="D144" s="692"/>
      <c r="E144" s="692"/>
      <c r="F144" s="692"/>
    </row>
    <row r="145" spans="1:6" s="426" customFormat="1" x14ac:dyDescent="0.2">
      <c r="A145" s="425"/>
      <c r="D145" s="429"/>
      <c r="F145" s="667"/>
    </row>
    <row r="146" spans="1:6" s="426" customFormat="1" x14ac:dyDescent="0.2">
      <c r="A146" s="430" t="s">
        <v>15</v>
      </c>
      <c r="B146" s="431" t="s">
        <v>128</v>
      </c>
      <c r="D146" s="429"/>
      <c r="F146" s="667"/>
    </row>
    <row r="147" spans="1:6" s="426" customFormat="1" x14ac:dyDescent="0.2">
      <c r="A147" s="425"/>
      <c r="D147" s="429"/>
      <c r="F147" s="667"/>
    </row>
    <row r="148" spans="1:6" s="426" customFormat="1" ht="191.25" x14ac:dyDescent="0.2">
      <c r="A148" s="432" t="s">
        <v>94</v>
      </c>
      <c r="B148" s="433" t="s">
        <v>127</v>
      </c>
      <c r="C148" s="434"/>
      <c r="D148" s="435"/>
      <c r="E148" s="516"/>
      <c r="F148" s="668"/>
    </row>
    <row r="149" spans="1:6" s="449" customFormat="1" ht="16.5" customHeight="1" x14ac:dyDescent="0.2">
      <c r="A149" s="447"/>
      <c r="B149" s="434" t="s">
        <v>21</v>
      </c>
      <c r="C149" s="434" t="s">
        <v>126</v>
      </c>
      <c r="D149" s="435">
        <v>202</v>
      </c>
      <c r="E149" s="516"/>
      <c r="F149" s="668">
        <f>D149*E149</f>
        <v>0</v>
      </c>
    </row>
    <row r="150" spans="1:6" s="449" customFormat="1" ht="16.5" customHeight="1" x14ac:dyDescent="0.2">
      <c r="A150" s="447"/>
      <c r="B150" s="434" t="s">
        <v>20</v>
      </c>
      <c r="C150" s="434" t="s">
        <v>126</v>
      </c>
      <c r="D150" s="435">
        <v>199.7</v>
      </c>
      <c r="E150" s="516"/>
      <c r="F150" s="668">
        <f>D150*E150</f>
        <v>0</v>
      </c>
    </row>
    <row r="151" spans="1:6" s="449" customFormat="1" ht="16.5" customHeight="1" x14ac:dyDescent="0.2">
      <c r="A151" s="447"/>
      <c r="B151" s="434" t="s">
        <v>19</v>
      </c>
      <c r="C151" s="434" t="s">
        <v>126</v>
      </c>
      <c r="D151" s="435">
        <v>28.91</v>
      </c>
      <c r="E151" s="516"/>
      <c r="F151" s="668">
        <f>D151*E151</f>
        <v>0</v>
      </c>
    </row>
    <row r="152" spans="1:6" x14ac:dyDescent="0.2">
      <c r="E152" s="518"/>
    </row>
    <row r="153" spans="1:6" s="426" customFormat="1" ht="69.75" customHeight="1" x14ac:dyDescent="0.2">
      <c r="A153" s="432" t="s">
        <v>125</v>
      </c>
      <c r="B153" s="433" t="s">
        <v>124</v>
      </c>
      <c r="C153" s="434" t="s">
        <v>123</v>
      </c>
      <c r="D153" s="435">
        <v>1</v>
      </c>
      <c r="E153" s="516"/>
      <c r="F153" s="668">
        <f>D153*E153</f>
        <v>0</v>
      </c>
    </row>
    <row r="154" spans="1:6" s="442" customFormat="1" ht="21.75" customHeight="1" x14ac:dyDescent="0.25">
      <c r="A154" s="476"/>
      <c r="B154" s="477" t="s">
        <v>122</v>
      </c>
      <c r="C154" s="478"/>
      <c r="D154" s="479"/>
      <c r="E154" s="655"/>
      <c r="F154" s="675">
        <f>SUM(F149:F153)</f>
        <v>0</v>
      </c>
    </row>
    <row r="155" spans="1:6" x14ac:dyDescent="0.2">
      <c r="E155" s="518"/>
    </row>
    <row r="156" spans="1:6" s="426" customFormat="1" x14ac:dyDescent="0.2">
      <c r="A156" s="430" t="s">
        <v>13</v>
      </c>
      <c r="B156" s="431" t="s">
        <v>121</v>
      </c>
      <c r="D156" s="429"/>
      <c r="E156" s="517"/>
      <c r="F156" s="667"/>
    </row>
    <row r="157" spans="1:6" s="426" customFormat="1" x14ac:dyDescent="0.2">
      <c r="A157" s="425"/>
      <c r="D157" s="429"/>
      <c r="E157" s="517"/>
      <c r="F157" s="667"/>
    </row>
    <row r="158" spans="1:6" s="426" customFormat="1" ht="229.5" x14ac:dyDescent="0.2">
      <c r="A158" s="432" t="s">
        <v>94</v>
      </c>
      <c r="B158" s="433" t="s">
        <v>120</v>
      </c>
      <c r="C158" s="434"/>
      <c r="D158" s="435"/>
      <c r="E158" s="516"/>
      <c r="F158" s="668"/>
    </row>
    <row r="159" spans="1:6" s="449" customFormat="1" ht="16.5" customHeight="1" x14ac:dyDescent="0.2">
      <c r="A159" s="447"/>
      <c r="B159" s="434" t="s">
        <v>21</v>
      </c>
      <c r="C159" s="434" t="s">
        <v>92</v>
      </c>
      <c r="D159" s="435">
        <v>490</v>
      </c>
      <c r="E159" s="516"/>
      <c r="F159" s="668">
        <f>D159*E159</f>
        <v>0</v>
      </c>
    </row>
    <row r="160" spans="1:6" s="449" customFormat="1" ht="16.5" customHeight="1" x14ac:dyDescent="0.2">
      <c r="A160" s="447"/>
      <c r="B160" s="434" t="s">
        <v>111</v>
      </c>
      <c r="C160" s="434" t="s">
        <v>92</v>
      </c>
      <c r="D160" s="435">
        <v>59</v>
      </c>
      <c r="E160" s="516"/>
      <c r="F160" s="668">
        <f>D160*E160</f>
        <v>0</v>
      </c>
    </row>
    <row r="161" spans="1:6" s="449" customFormat="1" ht="16.5" customHeight="1" x14ac:dyDescent="0.2">
      <c r="A161" s="447"/>
      <c r="B161" s="434" t="s">
        <v>20</v>
      </c>
      <c r="C161" s="434" t="s">
        <v>92</v>
      </c>
      <c r="D161" s="435">
        <v>592.49</v>
      </c>
      <c r="E161" s="516"/>
      <c r="F161" s="668">
        <f>D161*E161</f>
        <v>0</v>
      </c>
    </row>
    <row r="162" spans="1:6" s="449" customFormat="1" ht="16.5" customHeight="1" x14ac:dyDescent="0.2">
      <c r="A162" s="447"/>
      <c r="B162" s="434" t="s">
        <v>114</v>
      </c>
      <c r="C162" s="434" t="s">
        <v>92</v>
      </c>
      <c r="D162" s="435">
        <v>54.5</v>
      </c>
      <c r="E162" s="516"/>
      <c r="F162" s="668">
        <f>D162*E162</f>
        <v>0</v>
      </c>
    </row>
    <row r="163" spans="1:6" x14ac:dyDescent="0.2">
      <c r="E163" s="518"/>
    </row>
    <row r="164" spans="1:6" s="426" customFormat="1" ht="171" customHeight="1" x14ac:dyDescent="0.2">
      <c r="A164" s="432" t="s">
        <v>91</v>
      </c>
      <c r="B164" s="433" t="s">
        <v>119</v>
      </c>
      <c r="C164" s="434"/>
      <c r="D164" s="435"/>
      <c r="E164" s="516"/>
      <c r="F164" s="668"/>
    </row>
    <row r="165" spans="1:6" s="426" customFormat="1" ht="14.25" customHeight="1" x14ac:dyDescent="0.2">
      <c r="A165" s="432"/>
      <c r="B165" s="434" t="s">
        <v>21</v>
      </c>
      <c r="C165" s="434" t="s">
        <v>92</v>
      </c>
      <c r="D165" s="435">
        <v>6</v>
      </c>
      <c r="E165" s="516"/>
      <c r="F165" s="668">
        <f>D165*E165</f>
        <v>0</v>
      </c>
    </row>
    <row r="166" spans="1:6" s="426" customFormat="1" ht="14.25" customHeight="1" x14ac:dyDescent="0.2">
      <c r="A166" s="432"/>
      <c r="B166" s="434" t="s">
        <v>20</v>
      </c>
      <c r="C166" s="434" t="s">
        <v>92</v>
      </c>
      <c r="D166" s="435">
        <v>6</v>
      </c>
      <c r="E166" s="516"/>
      <c r="F166" s="668">
        <f>D166*E166</f>
        <v>0</v>
      </c>
    </row>
    <row r="167" spans="1:6" x14ac:dyDescent="0.2">
      <c r="E167" s="518"/>
    </row>
    <row r="168" spans="1:6" s="426" customFormat="1" ht="38.25" x14ac:dyDescent="0.2">
      <c r="A168" s="432" t="s">
        <v>89</v>
      </c>
      <c r="B168" s="433" t="s">
        <v>118</v>
      </c>
      <c r="C168" s="434"/>
      <c r="D168" s="435"/>
      <c r="E168" s="516"/>
      <c r="F168" s="668"/>
    </row>
    <row r="169" spans="1:6" s="449" customFormat="1" ht="16.5" customHeight="1" x14ac:dyDescent="0.2">
      <c r="A169" s="447"/>
      <c r="B169" s="434" t="s">
        <v>117</v>
      </c>
      <c r="C169" s="434" t="s">
        <v>92</v>
      </c>
      <c r="D169" s="435">
        <v>17.350000000000001</v>
      </c>
      <c r="E169" s="516"/>
      <c r="F169" s="668">
        <f>D169*E169</f>
        <v>0</v>
      </c>
    </row>
    <row r="170" spans="1:6" x14ac:dyDescent="0.2">
      <c r="A170" s="432"/>
      <c r="B170" s="480"/>
      <c r="C170" s="481"/>
      <c r="D170" s="456"/>
      <c r="E170" s="522"/>
      <c r="F170" s="676"/>
    </row>
    <row r="171" spans="1:6" s="426" customFormat="1" ht="38.25" x14ac:dyDescent="0.2">
      <c r="A171" s="432" t="s">
        <v>61</v>
      </c>
      <c r="B171" s="433" t="s">
        <v>116</v>
      </c>
      <c r="C171" s="434" t="s">
        <v>92</v>
      </c>
      <c r="D171" s="435">
        <v>4.4000000000000004</v>
      </c>
      <c r="E171" s="516"/>
      <c r="F171" s="668">
        <f>D171*E171</f>
        <v>0</v>
      </c>
    </row>
    <row r="172" spans="1:6" x14ac:dyDescent="0.2">
      <c r="A172" s="432"/>
      <c r="B172" s="480"/>
      <c r="C172" s="481"/>
      <c r="D172" s="456"/>
      <c r="E172" s="522"/>
      <c r="F172" s="676"/>
    </row>
    <row r="173" spans="1:6" s="426" customFormat="1" ht="55.5" customHeight="1" x14ac:dyDescent="0.2">
      <c r="A173" s="432" t="s">
        <v>85</v>
      </c>
      <c r="B173" s="433" t="s">
        <v>115</v>
      </c>
      <c r="C173" s="434"/>
      <c r="D173" s="435"/>
      <c r="E173" s="516"/>
      <c r="F173" s="668"/>
    </row>
    <row r="174" spans="1:6" s="449" customFormat="1" ht="16.5" customHeight="1" x14ac:dyDescent="0.2">
      <c r="A174" s="447"/>
      <c r="B174" s="434" t="s">
        <v>21</v>
      </c>
      <c r="C174" s="434" t="s">
        <v>113</v>
      </c>
      <c r="D174" s="435">
        <v>162</v>
      </c>
      <c r="E174" s="516"/>
      <c r="F174" s="668">
        <f>D174*E174</f>
        <v>0</v>
      </c>
    </row>
    <row r="175" spans="1:6" s="449" customFormat="1" ht="16.5" customHeight="1" x14ac:dyDescent="0.2">
      <c r="A175" s="447"/>
      <c r="B175" s="434" t="s">
        <v>111</v>
      </c>
      <c r="C175" s="434" t="s">
        <v>113</v>
      </c>
      <c r="D175" s="435">
        <v>18</v>
      </c>
      <c r="E175" s="516"/>
      <c r="F175" s="668">
        <f>D175*E175</f>
        <v>0</v>
      </c>
    </row>
    <row r="176" spans="1:6" s="449" customFormat="1" ht="16.5" customHeight="1" x14ac:dyDescent="0.2">
      <c r="A176" s="447"/>
      <c r="B176" s="434" t="s">
        <v>20</v>
      </c>
      <c r="C176" s="434" t="s">
        <v>113</v>
      </c>
      <c r="D176" s="435">
        <v>238.14</v>
      </c>
      <c r="E176" s="516"/>
      <c r="F176" s="668">
        <f>D176*E176</f>
        <v>0</v>
      </c>
    </row>
    <row r="177" spans="1:6" s="449" customFormat="1" ht="16.5" customHeight="1" x14ac:dyDescent="0.2">
      <c r="A177" s="447"/>
      <c r="B177" s="434" t="s">
        <v>114</v>
      </c>
      <c r="C177" s="434" t="s">
        <v>113</v>
      </c>
      <c r="D177" s="435">
        <v>21.78</v>
      </c>
      <c r="E177" s="516"/>
      <c r="F177" s="668">
        <f>D177*E177</f>
        <v>0</v>
      </c>
    </row>
    <row r="178" spans="1:6" s="449" customFormat="1" ht="16.5" customHeight="1" x14ac:dyDescent="0.2">
      <c r="A178" s="447"/>
      <c r="B178" s="434" t="s">
        <v>19</v>
      </c>
      <c r="C178" s="434" t="s">
        <v>113</v>
      </c>
      <c r="D178" s="435">
        <v>17.350000000000001</v>
      </c>
      <c r="E178" s="516"/>
      <c r="F178" s="668">
        <f>D178*E178</f>
        <v>0</v>
      </c>
    </row>
    <row r="179" spans="1:6" s="426" customFormat="1" x14ac:dyDescent="0.2">
      <c r="A179" s="425"/>
      <c r="B179" s="434"/>
      <c r="C179" s="434"/>
      <c r="D179" s="435"/>
      <c r="E179" s="516"/>
      <c r="F179" s="668"/>
    </row>
    <row r="180" spans="1:6" s="426" customFormat="1" ht="110.25" customHeight="1" x14ac:dyDescent="0.2">
      <c r="A180" s="432" t="s">
        <v>46</v>
      </c>
      <c r="B180" s="433" t="s">
        <v>112</v>
      </c>
      <c r="C180" s="434"/>
      <c r="D180" s="435"/>
      <c r="E180" s="516"/>
      <c r="F180" s="668"/>
    </row>
    <row r="181" spans="1:6" s="449" customFormat="1" ht="16.5" customHeight="1" x14ac:dyDescent="0.2">
      <c r="A181" s="447"/>
      <c r="B181" s="434" t="s">
        <v>21</v>
      </c>
      <c r="C181" s="434" t="s">
        <v>92</v>
      </c>
      <c r="D181" s="435">
        <v>22</v>
      </c>
      <c r="E181" s="516"/>
      <c r="F181" s="668">
        <f>D181*E181</f>
        <v>0</v>
      </c>
    </row>
    <row r="182" spans="1:6" s="449" customFormat="1" ht="16.5" customHeight="1" x14ac:dyDescent="0.2">
      <c r="A182" s="447"/>
      <c r="B182" s="434" t="s">
        <v>111</v>
      </c>
      <c r="C182" s="434" t="s">
        <v>92</v>
      </c>
      <c r="D182" s="435">
        <v>3</v>
      </c>
      <c r="E182" s="516"/>
      <c r="F182" s="668">
        <f>D182*E182</f>
        <v>0</v>
      </c>
    </row>
    <row r="183" spans="1:6" s="449" customFormat="1" ht="16.5" customHeight="1" x14ac:dyDescent="0.2">
      <c r="A183" s="447"/>
      <c r="B183" s="434" t="s">
        <v>20</v>
      </c>
      <c r="C183" s="434" t="s">
        <v>92</v>
      </c>
      <c r="D183" s="435">
        <v>23.81</v>
      </c>
      <c r="E183" s="516"/>
      <c r="F183" s="668">
        <f>D183*E183</f>
        <v>0</v>
      </c>
    </row>
    <row r="184" spans="1:6" s="449" customFormat="1" ht="16.5" customHeight="1" x14ac:dyDescent="0.2">
      <c r="A184" s="447"/>
      <c r="B184" s="434" t="s">
        <v>110</v>
      </c>
      <c r="C184" s="434" t="s">
        <v>92</v>
      </c>
      <c r="D184" s="435">
        <v>2.2000000000000002</v>
      </c>
      <c r="E184" s="516"/>
      <c r="F184" s="668">
        <f>D184*E184</f>
        <v>0</v>
      </c>
    </row>
    <row r="185" spans="1:6" s="426" customFormat="1" x14ac:dyDescent="0.2">
      <c r="A185" s="425"/>
      <c r="D185" s="429"/>
      <c r="E185" s="517"/>
      <c r="F185" s="667"/>
    </row>
    <row r="186" spans="1:6" s="426" customFormat="1" ht="102" x14ac:dyDescent="0.2">
      <c r="A186" s="432" t="s">
        <v>109</v>
      </c>
      <c r="B186" s="433" t="s">
        <v>108</v>
      </c>
      <c r="C186" s="434" t="s">
        <v>92</v>
      </c>
      <c r="D186" s="435">
        <v>1.73</v>
      </c>
      <c r="E186" s="516"/>
      <c r="F186" s="668">
        <f>D186*E186</f>
        <v>0</v>
      </c>
    </row>
    <row r="187" spans="1:6" s="426" customFormat="1" x14ac:dyDescent="0.2">
      <c r="A187" s="425"/>
      <c r="D187" s="429"/>
      <c r="E187" s="517"/>
      <c r="F187" s="667"/>
    </row>
    <row r="188" spans="1:6" s="426" customFormat="1" ht="51" x14ac:dyDescent="0.2">
      <c r="A188" s="432" t="s">
        <v>107</v>
      </c>
      <c r="B188" s="433" t="s">
        <v>106</v>
      </c>
      <c r="C188" s="434"/>
      <c r="D188" s="435"/>
      <c r="E188" s="516"/>
      <c r="F188" s="668"/>
    </row>
    <row r="189" spans="1:6" s="449" customFormat="1" ht="16.5" customHeight="1" x14ac:dyDescent="0.2">
      <c r="A189" s="447"/>
      <c r="B189" s="434" t="s">
        <v>21</v>
      </c>
      <c r="C189" s="434" t="s">
        <v>92</v>
      </c>
      <c r="D189" s="435">
        <v>80</v>
      </c>
      <c r="E189" s="516"/>
      <c r="F189" s="668">
        <f>D189*E189</f>
        <v>0</v>
      </c>
    </row>
    <row r="190" spans="1:6" s="449" customFormat="1" ht="16.5" customHeight="1" x14ac:dyDescent="0.2">
      <c r="A190" s="447"/>
      <c r="B190" s="434" t="s">
        <v>20</v>
      </c>
      <c r="C190" s="434" t="s">
        <v>92</v>
      </c>
      <c r="D190" s="435">
        <v>150.72999999999999</v>
      </c>
      <c r="E190" s="516"/>
      <c r="F190" s="668">
        <f>D190*E190</f>
        <v>0</v>
      </c>
    </row>
    <row r="191" spans="1:6" s="449" customFormat="1" ht="16.5" customHeight="1" x14ac:dyDescent="0.2">
      <c r="A191" s="447"/>
      <c r="B191" s="434" t="s">
        <v>105</v>
      </c>
      <c r="C191" s="434" t="s">
        <v>92</v>
      </c>
      <c r="D191" s="435">
        <v>8</v>
      </c>
      <c r="E191" s="516"/>
      <c r="F191" s="668">
        <f>D191*E191</f>
        <v>0</v>
      </c>
    </row>
    <row r="192" spans="1:6" s="463" customFormat="1" ht="16.5" customHeight="1" x14ac:dyDescent="0.2">
      <c r="A192" s="447"/>
      <c r="B192" s="481"/>
      <c r="C192" s="481"/>
      <c r="D192" s="456"/>
      <c r="E192" s="522"/>
      <c r="F192" s="676"/>
    </row>
    <row r="193" spans="1:6" s="426" customFormat="1" ht="56.25" customHeight="1" x14ac:dyDescent="0.2">
      <c r="A193" s="432" t="s">
        <v>104</v>
      </c>
      <c r="B193" s="433" t="s">
        <v>103</v>
      </c>
      <c r="C193" s="434"/>
      <c r="D193" s="435"/>
      <c r="E193" s="516"/>
      <c r="F193" s="668"/>
    </row>
    <row r="194" spans="1:6" s="449" customFormat="1" ht="16.5" customHeight="1" x14ac:dyDescent="0.2">
      <c r="A194" s="447"/>
      <c r="B194" s="434" t="s">
        <v>21</v>
      </c>
      <c r="C194" s="434" t="s">
        <v>92</v>
      </c>
      <c r="D194" s="435">
        <v>36.270000000000003</v>
      </c>
      <c r="E194" s="516"/>
      <c r="F194" s="668">
        <f>D194*E194</f>
        <v>0</v>
      </c>
    </row>
    <row r="195" spans="1:6" s="449" customFormat="1" ht="16.5" customHeight="1" x14ac:dyDescent="0.2">
      <c r="A195" s="447"/>
      <c r="B195" s="434" t="s">
        <v>20</v>
      </c>
      <c r="C195" s="434" t="s">
        <v>92</v>
      </c>
      <c r="D195" s="435">
        <v>31.95</v>
      </c>
      <c r="E195" s="516"/>
      <c r="F195" s="668">
        <f>D195*E195</f>
        <v>0</v>
      </c>
    </row>
    <row r="196" spans="1:6" s="463" customFormat="1" ht="16.5" customHeight="1" x14ac:dyDescent="0.2">
      <c r="A196" s="447"/>
      <c r="B196" s="481"/>
      <c r="C196" s="481"/>
      <c r="D196" s="456"/>
      <c r="E196" s="522"/>
      <c r="F196" s="676"/>
    </row>
    <row r="197" spans="1:6" s="426" customFormat="1" ht="63.75" x14ac:dyDescent="0.2">
      <c r="A197" s="432" t="s">
        <v>102</v>
      </c>
      <c r="B197" s="433" t="s">
        <v>101</v>
      </c>
      <c r="C197" s="434"/>
      <c r="D197" s="435"/>
      <c r="E197" s="516"/>
      <c r="F197" s="668"/>
    </row>
    <row r="198" spans="1:6" s="449" customFormat="1" ht="16.5" customHeight="1" x14ac:dyDescent="0.2">
      <c r="A198" s="447"/>
      <c r="B198" s="434" t="s">
        <v>21</v>
      </c>
      <c r="C198" s="434" t="s">
        <v>92</v>
      </c>
      <c r="D198" s="435">
        <v>421.97</v>
      </c>
      <c r="E198" s="516"/>
      <c r="F198" s="668">
        <f>D198*E198</f>
        <v>0</v>
      </c>
    </row>
    <row r="199" spans="1:6" s="449" customFormat="1" ht="16.5" customHeight="1" x14ac:dyDescent="0.2">
      <c r="A199" s="447"/>
      <c r="B199" s="434" t="s">
        <v>20</v>
      </c>
      <c r="C199" s="434" t="s">
        <v>92</v>
      </c>
      <c r="D199" s="435">
        <v>327.44</v>
      </c>
      <c r="E199" s="516"/>
      <c r="F199" s="668">
        <f>D199*E199</f>
        <v>0</v>
      </c>
    </row>
    <row r="200" spans="1:6" s="463" customFormat="1" ht="16.5" customHeight="1" x14ac:dyDescent="0.2">
      <c r="A200" s="447"/>
      <c r="B200" s="481"/>
      <c r="C200" s="481"/>
      <c r="D200" s="456"/>
      <c r="E200" s="522"/>
      <c r="F200" s="676"/>
    </row>
    <row r="201" spans="1:6" s="426" customFormat="1" ht="78" x14ac:dyDescent="0.2">
      <c r="A201" s="432" t="s">
        <v>100</v>
      </c>
      <c r="B201" s="433" t="s">
        <v>99</v>
      </c>
      <c r="C201" s="434" t="s">
        <v>92</v>
      </c>
      <c r="D201" s="435">
        <v>7</v>
      </c>
      <c r="E201" s="516"/>
      <c r="F201" s="668">
        <f>D201*E201</f>
        <v>0</v>
      </c>
    </row>
    <row r="202" spans="1:6" s="463" customFormat="1" ht="16.5" customHeight="1" x14ac:dyDescent="0.2">
      <c r="A202" s="447"/>
      <c r="B202" s="481"/>
      <c r="C202" s="481"/>
      <c r="D202" s="456"/>
      <c r="E202" s="522"/>
      <c r="F202" s="676"/>
    </row>
    <row r="203" spans="1:6" s="426" customFormat="1" ht="51" x14ac:dyDescent="0.2">
      <c r="A203" s="464" t="s">
        <v>98</v>
      </c>
      <c r="B203" s="433" t="s">
        <v>97</v>
      </c>
      <c r="C203" s="434" t="s">
        <v>92</v>
      </c>
      <c r="D203" s="435">
        <v>342</v>
      </c>
      <c r="E203" s="516"/>
      <c r="F203" s="668">
        <f>D203*E203</f>
        <v>0</v>
      </c>
    </row>
    <row r="204" spans="1:6" s="426" customFormat="1" ht="15" x14ac:dyDescent="0.2">
      <c r="A204" s="476"/>
      <c r="B204" s="477" t="s">
        <v>96</v>
      </c>
      <c r="C204" s="478"/>
      <c r="D204" s="479"/>
      <c r="E204" s="655"/>
      <c r="F204" s="675">
        <f>SUM(F158:F203)</f>
        <v>0</v>
      </c>
    </row>
    <row r="205" spans="1:6" x14ac:dyDescent="0.2">
      <c r="E205" s="518"/>
    </row>
    <row r="206" spans="1:6" x14ac:dyDescent="0.2">
      <c r="E206" s="518"/>
    </row>
    <row r="207" spans="1:6" s="426" customFormat="1" x14ac:dyDescent="0.2">
      <c r="A207" s="430" t="s">
        <v>11</v>
      </c>
      <c r="B207" s="431" t="s">
        <v>95</v>
      </c>
      <c r="D207" s="429"/>
      <c r="E207" s="517"/>
      <c r="F207" s="667"/>
    </row>
    <row r="208" spans="1:6" s="426" customFormat="1" x14ac:dyDescent="0.2">
      <c r="A208" s="425"/>
      <c r="D208" s="429"/>
      <c r="E208" s="517"/>
      <c r="F208" s="667"/>
    </row>
    <row r="209" spans="1:6" s="426" customFormat="1" ht="38.25" x14ac:dyDescent="0.2">
      <c r="A209" s="432" t="s">
        <v>94</v>
      </c>
      <c r="B209" s="433" t="s">
        <v>93</v>
      </c>
      <c r="C209" s="434" t="s">
        <v>92</v>
      </c>
      <c r="D209" s="435">
        <v>1.73</v>
      </c>
      <c r="E209" s="516"/>
      <c r="F209" s="668">
        <f>D209*E209</f>
        <v>0</v>
      </c>
    </row>
    <row r="210" spans="1:6" s="426" customFormat="1" x14ac:dyDescent="0.2">
      <c r="A210" s="425"/>
      <c r="D210" s="429"/>
      <c r="E210" s="517"/>
      <c r="F210" s="667"/>
    </row>
    <row r="211" spans="1:6" s="426" customFormat="1" ht="63.75" x14ac:dyDescent="0.2">
      <c r="A211" s="432" t="s">
        <v>91</v>
      </c>
      <c r="B211" s="433" t="s">
        <v>90</v>
      </c>
      <c r="C211" s="434" t="s">
        <v>31</v>
      </c>
      <c r="D211" s="435">
        <v>5</v>
      </c>
      <c r="E211" s="516"/>
      <c r="F211" s="668">
        <f>D211*E211</f>
        <v>0</v>
      </c>
    </row>
    <row r="212" spans="1:6" s="426" customFormat="1" x14ac:dyDescent="0.2">
      <c r="A212" s="432"/>
      <c r="B212" s="433"/>
      <c r="C212" s="434"/>
      <c r="D212" s="435"/>
      <c r="E212" s="516"/>
      <c r="F212" s="668"/>
    </row>
    <row r="213" spans="1:6" s="426" customFormat="1" ht="102" x14ac:dyDescent="0.2">
      <c r="A213" s="432" t="s">
        <v>89</v>
      </c>
      <c r="B213" s="433" t="s">
        <v>88</v>
      </c>
      <c r="C213" s="434" t="s">
        <v>31</v>
      </c>
      <c r="D213" s="435">
        <v>8</v>
      </c>
      <c r="E213" s="516"/>
      <c r="F213" s="668">
        <f>D213*E213</f>
        <v>0</v>
      </c>
    </row>
    <row r="214" spans="1:6" s="426" customFormat="1" x14ac:dyDescent="0.2">
      <c r="A214" s="432"/>
      <c r="B214" s="433"/>
      <c r="C214" s="434"/>
      <c r="D214" s="435"/>
      <c r="E214" s="516"/>
      <c r="F214" s="668"/>
    </row>
    <row r="215" spans="1:6" s="426" customFormat="1" ht="114.75" x14ac:dyDescent="0.2">
      <c r="A215" s="432" t="s">
        <v>87</v>
      </c>
      <c r="B215" s="433" t="s">
        <v>86</v>
      </c>
      <c r="C215" s="434" t="s">
        <v>31</v>
      </c>
      <c r="D215" s="435">
        <v>8</v>
      </c>
      <c r="E215" s="516"/>
      <c r="F215" s="668">
        <f>D215*E215</f>
        <v>0</v>
      </c>
    </row>
    <row r="216" spans="1:6" s="426" customFormat="1" x14ac:dyDescent="0.2">
      <c r="A216" s="432"/>
      <c r="B216" s="433"/>
      <c r="C216" s="434"/>
      <c r="D216" s="435"/>
      <c r="E216" s="516"/>
      <c r="F216" s="668"/>
    </row>
    <row r="217" spans="1:6" s="426" customFormat="1" ht="102" x14ac:dyDescent="0.2">
      <c r="A217" s="432" t="s">
        <v>85</v>
      </c>
      <c r="B217" s="433" t="s">
        <v>84</v>
      </c>
      <c r="C217" s="434" t="s">
        <v>31</v>
      </c>
      <c r="D217" s="435">
        <v>8</v>
      </c>
      <c r="E217" s="516"/>
      <c r="F217" s="668">
        <f>D217*E217</f>
        <v>0</v>
      </c>
    </row>
    <row r="218" spans="1:6" s="426" customFormat="1" x14ac:dyDescent="0.2">
      <c r="A218" s="432"/>
      <c r="B218" s="433"/>
      <c r="C218" s="434"/>
      <c r="D218" s="435"/>
      <c r="E218" s="516"/>
      <c r="F218" s="668"/>
    </row>
    <row r="219" spans="1:6" s="426" customFormat="1" ht="120" customHeight="1" x14ac:dyDescent="0.2">
      <c r="A219" s="432" t="s">
        <v>83</v>
      </c>
      <c r="B219" s="433" t="s">
        <v>82</v>
      </c>
      <c r="C219" s="434" t="s">
        <v>31</v>
      </c>
      <c r="D219" s="435">
        <v>8</v>
      </c>
      <c r="E219" s="516"/>
      <c r="F219" s="668">
        <f>D219*E219</f>
        <v>0</v>
      </c>
    </row>
    <row r="220" spans="1:6" s="442" customFormat="1" ht="21.75" customHeight="1" x14ac:dyDescent="0.25">
      <c r="A220" s="476"/>
      <c r="B220" s="477" t="s">
        <v>81</v>
      </c>
      <c r="C220" s="478"/>
      <c r="D220" s="479"/>
      <c r="E220" s="655"/>
      <c r="F220" s="675">
        <f>SUM(F208:F219)</f>
        <v>0</v>
      </c>
    </row>
    <row r="221" spans="1:6" s="426" customFormat="1" x14ac:dyDescent="0.2">
      <c r="A221" s="425"/>
      <c r="D221" s="429"/>
      <c r="E221" s="517"/>
      <c r="F221" s="667"/>
    </row>
    <row r="222" spans="1:6" s="426" customFormat="1" x14ac:dyDescent="0.2">
      <c r="A222" s="430" t="s">
        <v>9</v>
      </c>
      <c r="B222" s="431" t="s">
        <v>80</v>
      </c>
      <c r="D222" s="429"/>
      <c r="E222" s="517"/>
      <c r="F222" s="667"/>
    </row>
    <row r="223" spans="1:6" s="426" customFormat="1" x14ac:dyDescent="0.2">
      <c r="A223" s="425"/>
      <c r="D223" s="429"/>
      <c r="E223" s="517"/>
      <c r="F223" s="667"/>
    </row>
    <row r="224" spans="1:6" s="426" customFormat="1" ht="109.5" customHeight="1" x14ac:dyDescent="0.2">
      <c r="A224" s="432" t="s">
        <v>23</v>
      </c>
      <c r="B224" s="433" t="s">
        <v>79</v>
      </c>
      <c r="C224" s="434"/>
      <c r="D224" s="435"/>
      <c r="E224" s="516"/>
      <c r="F224" s="668"/>
    </row>
    <row r="225" spans="1:6" s="426" customFormat="1" ht="174.75" customHeight="1" x14ac:dyDescent="0.2">
      <c r="A225" s="432"/>
      <c r="B225" s="433" t="s">
        <v>78</v>
      </c>
      <c r="C225" s="434"/>
      <c r="D225" s="435"/>
      <c r="E225" s="516"/>
      <c r="F225" s="668"/>
    </row>
    <row r="226" spans="1:6" s="426" customFormat="1" x14ac:dyDescent="0.2">
      <c r="A226" s="432"/>
      <c r="B226" s="448" t="s">
        <v>77</v>
      </c>
      <c r="C226" s="434" t="s">
        <v>31</v>
      </c>
      <c r="D226" s="435">
        <v>8</v>
      </c>
      <c r="E226" s="516"/>
      <c r="F226" s="668">
        <f>D226*E226</f>
        <v>0</v>
      </c>
    </row>
    <row r="227" spans="1:6" s="426" customFormat="1" x14ac:dyDescent="0.2">
      <c r="A227" s="432"/>
      <c r="B227" s="448" t="s">
        <v>76</v>
      </c>
      <c r="C227" s="434" t="s">
        <v>31</v>
      </c>
      <c r="D227" s="435">
        <v>8</v>
      </c>
      <c r="E227" s="516"/>
      <c r="F227" s="668">
        <f>D227*E227</f>
        <v>0</v>
      </c>
    </row>
    <row r="228" spans="1:6" s="442" customFormat="1" ht="21.75" customHeight="1" x14ac:dyDescent="0.25">
      <c r="A228" s="476"/>
      <c r="B228" s="477" t="s">
        <v>75</v>
      </c>
      <c r="C228" s="478"/>
      <c r="D228" s="479"/>
      <c r="E228" s="655"/>
      <c r="F228" s="675">
        <f>SUM(F224:F227)</f>
        <v>0</v>
      </c>
    </row>
    <row r="229" spans="1:6" s="455" customFormat="1" ht="21.75" customHeight="1" x14ac:dyDescent="0.25">
      <c r="A229" s="438"/>
      <c r="B229" s="452"/>
      <c r="C229" s="453"/>
      <c r="D229" s="454"/>
      <c r="E229" s="520"/>
      <c r="F229" s="672"/>
    </row>
    <row r="230" spans="1:6" s="426" customFormat="1" x14ac:dyDescent="0.2">
      <c r="A230" s="430" t="s">
        <v>7</v>
      </c>
      <c r="B230" s="431" t="s">
        <v>74</v>
      </c>
      <c r="D230" s="429"/>
      <c r="E230" s="517"/>
      <c r="F230" s="667"/>
    </row>
    <row r="231" spans="1:6" x14ac:dyDescent="0.2">
      <c r="E231" s="518"/>
    </row>
    <row r="232" spans="1:6" s="426" customFormat="1" ht="230.25" customHeight="1" x14ac:dyDescent="0.2">
      <c r="A232" s="432" t="s">
        <v>23</v>
      </c>
      <c r="B232" s="433" t="s">
        <v>73</v>
      </c>
      <c r="C232" s="434"/>
      <c r="D232" s="435"/>
      <c r="E232" s="516"/>
      <c r="F232" s="668"/>
    </row>
    <row r="233" spans="1:6" s="426" customFormat="1" ht="55.5" customHeight="1" x14ac:dyDescent="0.2">
      <c r="A233" s="432"/>
      <c r="B233" s="433" t="s">
        <v>72</v>
      </c>
      <c r="C233" s="434"/>
      <c r="D233" s="435"/>
      <c r="E233" s="516"/>
      <c r="F233" s="668"/>
    </row>
    <row r="234" spans="1:6" s="449" customFormat="1" ht="16.5" customHeight="1" x14ac:dyDescent="0.2">
      <c r="A234" s="447"/>
      <c r="B234" s="482" t="s">
        <v>21</v>
      </c>
      <c r="C234" s="434"/>
      <c r="D234" s="435"/>
      <c r="E234" s="516"/>
      <c r="F234" s="668"/>
    </row>
    <row r="235" spans="1:6" s="449" customFormat="1" ht="16.5" customHeight="1" x14ac:dyDescent="0.2">
      <c r="A235" s="447"/>
      <c r="B235" s="434" t="s">
        <v>28</v>
      </c>
      <c r="C235" s="434" t="s">
        <v>18</v>
      </c>
      <c r="D235" s="435">
        <v>202</v>
      </c>
      <c r="E235" s="516"/>
      <c r="F235" s="668">
        <f>D235*E235</f>
        <v>0</v>
      </c>
    </row>
    <row r="236" spans="1:6" s="449" customFormat="1" ht="16.5" customHeight="1" x14ac:dyDescent="0.2">
      <c r="A236" s="447"/>
      <c r="B236" s="482" t="s">
        <v>20</v>
      </c>
      <c r="C236" s="434"/>
      <c r="D236" s="435"/>
      <c r="E236" s="516"/>
      <c r="F236" s="668"/>
    </row>
    <row r="237" spans="1:6" s="449" customFormat="1" ht="16.5" customHeight="1" x14ac:dyDescent="0.2">
      <c r="A237" s="447"/>
      <c r="B237" s="434" t="s">
        <v>27</v>
      </c>
      <c r="C237" s="434" t="s">
        <v>18</v>
      </c>
      <c r="D237" s="435">
        <v>15</v>
      </c>
      <c r="E237" s="516"/>
      <c r="F237" s="668">
        <f>D237*E237</f>
        <v>0</v>
      </c>
    </row>
    <row r="238" spans="1:6" s="449" customFormat="1" ht="16.5" customHeight="1" x14ac:dyDescent="0.2">
      <c r="A238" s="447"/>
      <c r="B238" s="434" t="s">
        <v>26</v>
      </c>
      <c r="C238" s="434" t="s">
        <v>18</v>
      </c>
      <c r="D238" s="435">
        <v>185</v>
      </c>
      <c r="E238" s="516"/>
      <c r="F238" s="668">
        <f>D238*E238</f>
        <v>0</v>
      </c>
    </row>
    <row r="239" spans="1:6" s="449" customFormat="1" ht="16.5" customHeight="1" x14ac:dyDescent="0.2">
      <c r="A239" s="447"/>
      <c r="B239" s="482" t="s">
        <v>19</v>
      </c>
      <c r="C239" s="434"/>
      <c r="D239" s="435"/>
      <c r="E239" s="516"/>
      <c r="F239" s="668"/>
    </row>
    <row r="240" spans="1:6" s="449" customFormat="1" ht="16.5" customHeight="1" x14ac:dyDescent="0.2">
      <c r="A240" s="447"/>
      <c r="B240" s="434" t="s">
        <v>25</v>
      </c>
      <c r="C240" s="434" t="s">
        <v>18</v>
      </c>
      <c r="D240" s="435">
        <v>29</v>
      </c>
      <c r="E240" s="516"/>
      <c r="F240" s="668">
        <f>D240*E240</f>
        <v>0</v>
      </c>
    </row>
    <row r="241" spans="1:6" s="484" customFormat="1" x14ac:dyDescent="0.2">
      <c r="A241" s="483"/>
      <c r="D241" s="485"/>
      <c r="E241" s="523"/>
      <c r="F241" s="677"/>
    </row>
    <row r="242" spans="1:6" ht="224.25" customHeight="1" x14ac:dyDescent="0.2">
      <c r="A242" s="432" t="s">
        <v>71</v>
      </c>
      <c r="B242" s="433" t="s">
        <v>70</v>
      </c>
      <c r="C242" s="481"/>
      <c r="D242" s="456"/>
      <c r="E242" s="522"/>
      <c r="F242" s="676"/>
    </row>
    <row r="243" spans="1:6" ht="132" customHeight="1" x14ac:dyDescent="0.2">
      <c r="A243" s="432"/>
      <c r="B243" s="486" t="s">
        <v>59</v>
      </c>
      <c r="C243" s="481"/>
      <c r="D243" s="456"/>
      <c r="E243" s="522"/>
      <c r="F243" s="676"/>
    </row>
    <row r="244" spans="1:6" ht="123.75" customHeight="1" x14ac:dyDescent="0.2">
      <c r="A244" s="432"/>
      <c r="B244" s="486" t="s">
        <v>58</v>
      </c>
      <c r="C244" s="481"/>
      <c r="D244" s="456"/>
      <c r="E244" s="522"/>
      <c r="F244" s="676"/>
    </row>
    <row r="245" spans="1:6" ht="78" customHeight="1" x14ac:dyDescent="0.2">
      <c r="A245" s="432"/>
      <c r="B245" s="486" t="s">
        <v>57</v>
      </c>
      <c r="C245" s="434"/>
      <c r="D245" s="435"/>
      <c r="E245" s="516"/>
      <c r="F245" s="668"/>
    </row>
    <row r="246" spans="1:6" s="426" customFormat="1" x14ac:dyDescent="0.2">
      <c r="A246" s="432"/>
      <c r="B246" s="486"/>
      <c r="C246" s="434"/>
      <c r="D246" s="435"/>
      <c r="E246" s="516"/>
      <c r="F246" s="668"/>
    </row>
    <row r="247" spans="1:6" s="449" customFormat="1" ht="16.5" customHeight="1" x14ac:dyDescent="0.2">
      <c r="A247" s="447"/>
      <c r="B247" s="467" t="s">
        <v>21</v>
      </c>
      <c r="C247" s="434"/>
      <c r="D247" s="435"/>
      <c r="E247" s="516"/>
      <c r="F247" s="668"/>
    </row>
    <row r="248" spans="1:6" s="449" customFormat="1" ht="33" customHeight="1" x14ac:dyDescent="0.2">
      <c r="A248" s="487"/>
      <c r="B248" s="488" t="s">
        <v>69</v>
      </c>
      <c r="C248" s="434" t="s">
        <v>31</v>
      </c>
      <c r="D248" s="435">
        <v>1</v>
      </c>
      <c r="E248" s="516"/>
      <c r="F248" s="668">
        <f t="shared" ref="F248:F255" si="1">D248*E248</f>
        <v>0</v>
      </c>
    </row>
    <row r="249" spans="1:6" s="449" customFormat="1" ht="33" customHeight="1" x14ac:dyDescent="0.2">
      <c r="A249" s="487"/>
      <c r="B249" s="488" t="s">
        <v>68</v>
      </c>
      <c r="C249" s="434" t="s">
        <v>31</v>
      </c>
      <c r="D249" s="435">
        <v>1</v>
      </c>
      <c r="E249" s="516"/>
      <c r="F249" s="668">
        <f t="shared" si="1"/>
        <v>0</v>
      </c>
    </row>
    <row r="250" spans="1:6" s="449" customFormat="1" ht="33" customHeight="1" x14ac:dyDescent="0.2">
      <c r="A250" s="487"/>
      <c r="B250" s="488" t="s">
        <v>67</v>
      </c>
      <c r="C250" s="434" t="s">
        <v>31</v>
      </c>
      <c r="D250" s="435">
        <v>1</v>
      </c>
      <c r="E250" s="516"/>
      <c r="F250" s="668">
        <f t="shared" si="1"/>
        <v>0</v>
      </c>
    </row>
    <row r="251" spans="1:6" s="449" customFormat="1" ht="33" customHeight="1" x14ac:dyDescent="0.2">
      <c r="A251" s="487"/>
      <c r="B251" s="488" t="s">
        <v>66</v>
      </c>
      <c r="C251" s="434" t="s">
        <v>31</v>
      </c>
      <c r="D251" s="435">
        <v>1</v>
      </c>
      <c r="E251" s="516"/>
      <c r="F251" s="668">
        <f t="shared" si="1"/>
        <v>0</v>
      </c>
    </row>
    <row r="252" spans="1:6" s="449" customFormat="1" ht="33" customHeight="1" x14ac:dyDescent="0.2">
      <c r="A252" s="487"/>
      <c r="B252" s="488" t="s">
        <v>65</v>
      </c>
      <c r="C252" s="434" t="s">
        <v>31</v>
      </c>
      <c r="D252" s="435">
        <v>1</v>
      </c>
      <c r="E252" s="516"/>
      <c r="F252" s="668">
        <f t="shared" si="1"/>
        <v>0</v>
      </c>
    </row>
    <row r="253" spans="1:6" s="449" customFormat="1" ht="33" customHeight="1" x14ac:dyDescent="0.2">
      <c r="A253" s="487"/>
      <c r="B253" s="488" t="s">
        <v>64</v>
      </c>
      <c r="C253" s="434" t="s">
        <v>31</v>
      </c>
      <c r="D253" s="435">
        <v>1</v>
      </c>
      <c r="E253" s="516"/>
      <c r="F253" s="668">
        <f t="shared" si="1"/>
        <v>0</v>
      </c>
    </row>
    <row r="254" spans="1:6" s="449" customFormat="1" ht="33" customHeight="1" x14ac:dyDescent="0.2">
      <c r="A254" s="487"/>
      <c r="B254" s="488" t="s">
        <v>63</v>
      </c>
      <c r="C254" s="434" t="s">
        <v>31</v>
      </c>
      <c r="D254" s="435">
        <v>1</v>
      </c>
      <c r="E254" s="516"/>
      <c r="F254" s="668">
        <f t="shared" si="1"/>
        <v>0</v>
      </c>
    </row>
    <row r="255" spans="1:6" s="449" customFormat="1" ht="33" customHeight="1" x14ac:dyDescent="0.2">
      <c r="A255" s="487"/>
      <c r="B255" s="488" t="s">
        <v>62</v>
      </c>
      <c r="C255" s="434" t="s">
        <v>31</v>
      </c>
      <c r="D255" s="435">
        <v>1</v>
      </c>
      <c r="E255" s="516"/>
      <c r="F255" s="668">
        <f t="shared" si="1"/>
        <v>0</v>
      </c>
    </row>
    <row r="256" spans="1:6" s="449" customFormat="1" ht="33" customHeight="1" x14ac:dyDescent="0.2">
      <c r="A256" s="487"/>
      <c r="B256" s="488"/>
      <c r="C256" s="434"/>
      <c r="D256" s="435"/>
      <c r="E256" s="516"/>
      <c r="F256" s="668"/>
    </row>
    <row r="257" spans="1:6" s="449" customFormat="1" ht="222.75" customHeight="1" x14ac:dyDescent="0.2">
      <c r="A257" s="489" t="s">
        <v>61</v>
      </c>
      <c r="B257" s="433" t="s">
        <v>60</v>
      </c>
      <c r="C257" s="434"/>
      <c r="D257" s="435"/>
      <c r="E257" s="516"/>
      <c r="F257" s="668"/>
    </row>
    <row r="258" spans="1:6" s="449" customFormat="1" ht="135" customHeight="1" x14ac:dyDescent="0.2">
      <c r="A258" s="487"/>
      <c r="B258" s="486" t="s">
        <v>59</v>
      </c>
      <c r="C258" s="434"/>
      <c r="D258" s="435"/>
      <c r="E258" s="516"/>
      <c r="F258" s="668"/>
    </row>
    <row r="259" spans="1:6" s="426" customFormat="1" ht="114.75" x14ac:dyDescent="0.2">
      <c r="A259" s="425"/>
      <c r="B259" s="486" t="s">
        <v>58</v>
      </c>
      <c r="D259" s="429"/>
      <c r="E259" s="517"/>
      <c r="F259" s="667"/>
    </row>
    <row r="260" spans="1:6" s="426" customFormat="1" ht="76.5" x14ac:dyDescent="0.2">
      <c r="A260" s="425"/>
      <c r="B260" s="486" t="s">
        <v>57</v>
      </c>
      <c r="D260" s="429"/>
      <c r="E260" s="517"/>
      <c r="F260" s="667"/>
    </row>
    <row r="261" spans="1:6" s="426" customFormat="1" x14ac:dyDescent="0.2">
      <c r="A261" s="425"/>
      <c r="B261" s="486"/>
      <c r="D261" s="429"/>
      <c r="E261" s="517"/>
      <c r="F261" s="667"/>
    </row>
    <row r="262" spans="1:6" s="449" customFormat="1" ht="16.5" customHeight="1" x14ac:dyDescent="0.2">
      <c r="A262" s="447"/>
      <c r="B262" s="467" t="s">
        <v>20</v>
      </c>
      <c r="C262" s="434"/>
      <c r="D262" s="435"/>
      <c r="E262" s="516"/>
      <c r="F262" s="668"/>
    </row>
    <row r="263" spans="1:6" s="449" customFormat="1" ht="33" customHeight="1" x14ac:dyDescent="0.2">
      <c r="A263" s="487"/>
      <c r="B263" s="488" t="s">
        <v>56</v>
      </c>
      <c r="C263" s="434" t="s">
        <v>31</v>
      </c>
      <c r="D263" s="435">
        <v>1</v>
      </c>
      <c r="E263" s="516"/>
      <c r="F263" s="668">
        <f t="shared" ref="F263:F270" si="2">E263*D263</f>
        <v>0</v>
      </c>
    </row>
    <row r="264" spans="1:6" s="449" customFormat="1" ht="33" customHeight="1" x14ac:dyDescent="0.2">
      <c r="A264" s="487"/>
      <c r="B264" s="488" t="s">
        <v>55</v>
      </c>
      <c r="C264" s="434" t="s">
        <v>31</v>
      </c>
      <c r="D264" s="435">
        <v>1</v>
      </c>
      <c r="E264" s="516"/>
      <c r="F264" s="668">
        <f t="shared" si="2"/>
        <v>0</v>
      </c>
    </row>
    <row r="265" spans="1:6" s="449" customFormat="1" ht="33" customHeight="1" x14ac:dyDescent="0.2">
      <c r="A265" s="487"/>
      <c r="B265" s="488" t="s">
        <v>54</v>
      </c>
      <c r="C265" s="434" t="s">
        <v>31</v>
      </c>
      <c r="D265" s="435">
        <v>1</v>
      </c>
      <c r="E265" s="516"/>
      <c r="F265" s="668">
        <f t="shared" si="2"/>
        <v>0</v>
      </c>
    </row>
    <row r="266" spans="1:6" s="449" customFormat="1" ht="33" customHeight="1" x14ac:dyDescent="0.2">
      <c r="A266" s="487"/>
      <c r="B266" s="488" t="s">
        <v>53</v>
      </c>
      <c r="C266" s="434" t="s">
        <v>31</v>
      </c>
      <c r="D266" s="435">
        <v>1</v>
      </c>
      <c r="E266" s="516"/>
      <c r="F266" s="668">
        <f t="shared" si="2"/>
        <v>0</v>
      </c>
    </row>
    <row r="267" spans="1:6" s="449" customFormat="1" ht="33" customHeight="1" x14ac:dyDescent="0.2">
      <c r="A267" s="487"/>
      <c r="B267" s="488" t="s">
        <v>52</v>
      </c>
      <c r="C267" s="434" t="s">
        <v>31</v>
      </c>
      <c r="D267" s="435">
        <v>1</v>
      </c>
      <c r="E267" s="516"/>
      <c r="F267" s="668">
        <f t="shared" si="2"/>
        <v>0</v>
      </c>
    </row>
    <row r="268" spans="1:6" s="449" customFormat="1" ht="46.5" customHeight="1" x14ac:dyDescent="0.2">
      <c r="A268" s="487"/>
      <c r="B268" s="488" t="s">
        <v>51</v>
      </c>
      <c r="C268" s="434" t="s">
        <v>31</v>
      </c>
      <c r="D268" s="435">
        <v>1</v>
      </c>
      <c r="E268" s="516"/>
      <c r="F268" s="668">
        <f t="shared" si="2"/>
        <v>0</v>
      </c>
    </row>
    <row r="269" spans="1:6" s="449" customFormat="1" ht="33" customHeight="1" x14ac:dyDescent="0.2">
      <c r="A269" s="487"/>
      <c r="B269" s="488" t="s">
        <v>50</v>
      </c>
      <c r="C269" s="434" t="s">
        <v>31</v>
      </c>
      <c r="D269" s="435">
        <v>1</v>
      </c>
      <c r="E269" s="516"/>
      <c r="F269" s="668">
        <f t="shared" si="2"/>
        <v>0</v>
      </c>
    </row>
    <row r="270" spans="1:6" s="449" customFormat="1" ht="33" customHeight="1" x14ac:dyDescent="0.2">
      <c r="A270" s="487"/>
      <c r="B270" s="488" t="s">
        <v>49</v>
      </c>
      <c r="C270" s="434" t="s">
        <v>31</v>
      </c>
      <c r="D270" s="435">
        <v>1</v>
      </c>
      <c r="E270" s="516"/>
      <c r="F270" s="668">
        <f t="shared" si="2"/>
        <v>0</v>
      </c>
    </row>
    <row r="271" spans="1:6" s="449" customFormat="1" ht="15" customHeight="1" x14ac:dyDescent="0.2">
      <c r="A271" s="447"/>
      <c r="B271" s="434"/>
      <c r="C271" s="434"/>
      <c r="D271" s="435"/>
      <c r="E271" s="516"/>
      <c r="F271" s="668"/>
    </row>
    <row r="272" spans="1:6" s="426" customFormat="1" ht="51" x14ac:dyDescent="0.2">
      <c r="A272" s="432" t="s">
        <v>48</v>
      </c>
      <c r="B272" s="433" t="s">
        <v>47</v>
      </c>
      <c r="C272" s="434" t="s">
        <v>31</v>
      </c>
      <c r="D272" s="435">
        <v>5</v>
      </c>
      <c r="E272" s="516"/>
      <c r="F272" s="668">
        <f>D272*E272</f>
        <v>0</v>
      </c>
    </row>
    <row r="273" spans="1:6" s="426" customFormat="1" x14ac:dyDescent="0.2">
      <c r="A273" s="432"/>
      <c r="B273" s="433"/>
      <c r="C273" s="434"/>
      <c r="D273" s="435"/>
      <c r="E273" s="516"/>
      <c r="F273" s="668"/>
    </row>
    <row r="274" spans="1:6" s="492" customFormat="1" ht="129" customHeight="1" x14ac:dyDescent="0.2">
      <c r="A274" s="432" t="s">
        <v>46</v>
      </c>
      <c r="B274" s="433" t="s">
        <v>45</v>
      </c>
      <c r="C274" s="490"/>
      <c r="D274" s="491"/>
      <c r="E274" s="524"/>
      <c r="F274" s="678"/>
    </row>
    <row r="275" spans="1:6" s="492" customFormat="1" ht="15" x14ac:dyDescent="0.2">
      <c r="A275" s="493"/>
      <c r="B275" s="433" t="s">
        <v>44</v>
      </c>
      <c r="C275" s="490"/>
      <c r="D275" s="491"/>
      <c r="E275" s="524"/>
      <c r="F275" s="678"/>
    </row>
    <row r="276" spans="1:6" s="492" customFormat="1" ht="15" customHeight="1" x14ac:dyDescent="0.2">
      <c r="A276" s="494" t="s">
        <v>35</v>
      </c>
      <c r="B276" s="433" t="s">
        <v>43</v>
      </c>
      <c r="C276" s="490"/>
      <c r="D276" s="491"/>
      <c r="E276" s="524"/>
      <c r="F276" s="678"/>
    </row>
    <row r="277" spans="1:6" s="492" customFormat="1" ht="25.5" customHeight="1" x14ac:dyDescent="0.2">
      <c r="A277" s="494" t="s">
        <v>35</v>
      </c>
      <c r="B277" s="433" t="s">
        <v>42</v>
      </c>
      <c r="C277" s="490"/>
      <c r="D277" s="491"/>
      <c r="E277" s="524"/>
      <c r="F277" s="678"/>
    </row>
    <row r="278" spans="1:6" s="492" customFormat="1" ht="63.75" x14ac:dyDescent="0.2">
      <c r="A278" s="494" t="s">
        <v>35</v>
      </c>
      <c r="B278" s="433" t="s">
        <v>41</v>
      </c>
      <c r="C278" s="490"/>
      <c r="D278" s="491"/>
      <c r="E278" s="524"/>
      <c r="F278" s="678"/>
    </row>
    <row r="279" spans="1:6" s="492" customFormat="1" ht="40.5" customHeight="1" x14ac:dyDescent="0.2">
      <c r="A279" s="494" t="s">
        <v>35</v>
      </c>
      <c r="B279" s="433" t="s">
        <v>40</v>
      </c>
      <c r="C279" s="490"/>
      <c r="D279" s="491"/>
      <c r="E279" s="524"/>
      <c r="F279" s="678"/>
    </row>
    <row r="280" spans="1:6" s="492" customFormat="1" ht="41.25" customHeight="1" x14ac:dyDescent="0.2">
      <c r="A280" s="494" t="s">
        <v>35</v>
      </c>
      <c r="B280" s="433" t="s">
        <v>39</v>
      </c>
      <c r="C280" s="490"/>
      <c r="D280" s="491"/>
      <c r="E280" s="524"/>
      <c r="F280" s="678"/>
    </row>
    <row r="281" spans="1:6" s="492" customFormat="1" ht="27" customHeight="1" x14ac:dyDescent="0.2">
      <c r="A281" s="494" t="s">
        <v>35</v>
      </c>
      <c r="B281" s="433" t="s">
        <v>38</v>
      </c>
      <c r="C281" s="490"/>
      <c r="D281" s="491"/>
      <c r="E281" s="524"/>
      <c r="F281" s="678"/>
    </row>
    <row r="282" spans="1:6" s="492" customFormat="1" ht="27.75" customHeight="1" x14ac:dyDescent="0.2">
      <c r="A282" s="494" t="s">
        <v>35</v>
      </c>
      <c r="B282" s="433" t="s">
        <v>37</v>
      </c>
      <c r="C282" s="490"/>
      <c r="D282" s="491"/>
      <c r="E282" s="524"/>
      <c r="F282" s="678"/>
    </row>
    <row r="283" spans="1:6" s="492" customFormat="1" ht="15.75" customHeight="1" x14ac:dyDescent="0.2">
      <c r="A283" s="494" t="s">
        <v>35</v>
      </c>
      <c r="B283" s="433" t="s">
        <v>36</v>
      </c>
      <c r="C283" s="490"/>
      <c r="D283" s="491"/>
      <c r="E283" s="524"/>
      <c r="F283" s="678"/>
    </row>
    <row r="284" spans="1:6" s="492" customFormat="1" ht="27" customHeight="1" x14ac:dyDescent="0.2">
      <c r="A284" s="494" t="s">
        <v>35</v>
      </c>
      <c r="B284" s="433" t="s">
        <v>34</v>
      </c>
      <c r="C284" s="490"/>
      <c r="D284" s="491"/>
      <c r="E284" s="524"/>
      <c r="F284" s="678"/>
    </row>
    <row r="285" spans="1:6" s="492" customFormat="1" ht="28.5" customHeight="1" x14ac:dyDescent="0.2">
      <c r="A285" s="494"/>
      <c r="B285" s="433" t="s">
        <v>33</v>
      </c>
      <c r="C285" s="490"/>
      <c r="D285" s="491"/>
      <c r="E285" s="524"/>
      <c r="F285" s="678"/>
    </row>
    <row r="286" spans="1:6" s="492" customFormat="1" ht="15" x14ac:dyDescent="0.2">
      <c r="A286" s="493"/>
      <c r="B286" s="433" t="s">
        <v>32</v>
      </c>
      <c r="C286" s="495" t="s">
        <v>31</v>
      </c>
      <c r="D286" s="496">
        <v>8</v>
      </c>
      <c r="E286" s="525"/>
      <c r="F286" s="679">
        <f>D286*E286</f>
        <v>0</v>
      </c>
    </row>
    <row r="287" spans="1:6" x14ac:dyDescent="0.2">
      <c r="E287" s="518"/>
    </row>
    <row r="288" spans="1:6" s="426" customFormat="1" ht="38.25" x14ac:dyDescent="0.2">
      <c r="A288" s="432" t="s">
        <v>30</v>
      </c>
      <c r="B288" s="433" t="s">
        <v>29</v>
      </c>
      <c r="C288" s="434"/>
      <c r="D288" s="435"/>
      <c r="E288" s="516"/>
      <c r="F288" s="668"/>
    </row>
    <row r="289" spans="1:6" s="449" customFormat="1" ht="16.5" customHeight="1" x14ac:dyDescent="0.2">
      <c r="A289" s="447"/>
      <c r="B289" s="482" t="s">
        <v>21</v>
      </c>
      <c r="C289" s="434"/>
      <c r="D289" s="435"/>
      <c r="E289" s="516"/>
      <c r="F289" s="668"/>
    </row>
    <row r="290" spans="1:6" s="449" customFormat="1" ht="16.5" customHeight="1" x14ac:dyDescent="0.2">
      <c r="A290" s="447"/>
      <c r="B290" s="434" t="s">
        <v>28</v>
      </c>
      <c r="C290" s="434" t="s">
        <v>18</v>
      </c>
      <c r="D290" s="435">
        <v>202</v>
      </c>
      <c r="E290" s="516"/>
      <c r="F290" s="668">
        <f>D290*E290</f>
        <v>0</v>
      </c>
    </row>
    <row r="291" spans="1:6" s="449" customFormat="1" ht="16.5" customHeight="1" x14ac:dyDescent="0.2">
      <c r="A291" s="447"/>
      <c r="B291" s="482" t="s">
        <v>20</v>
      </c>
      <c r="C291" s="434"/>
      <c r="D291" s="435"/>
      <c r="E291" s="516"/>
      <c r="F291" s="668"/>
    </row>
    <row r="292" spans="1:6" s="449" customFormat="1" ht="16.5" customHeight="1" x14ac:dyDescent="0.2">
      <c r="A292" s="447"/>
      <c r="B292" s="434" t="s">
        <v>27</v>
      </c>
      <c r="C292" s="434" t="s">
        <v>18</v>
      </c>
      <c r="D292" s="435">
        <v>15</v>
      </c>
      <c r="E292" s="516"/>
      <c r="F292" s="668">
        <f>D292*E292</f>
        <v>0</v>
      </c>
    </row>
    <row r="293" spans="1:6" s="449" customFormat="1" ht="16.5" customHeight="1" x14ac:dyDescent="0.2">
      <c r="A293" s="447"/>
      <c r="B293" s="434" t="s">
        <v>26</v>
      </c>
      <c r="C293" s="434" t="s">
        <v>18</v>
      </c>
      <c r="D293" s="435">
        <v>185</v>
      </c>
      <c r="E293" s="516"/>
      <c r="F293" s="668">
        <f>D293*E293</f>
        <v>0</v>
      </c>
    </row>
    <row r="294" spans="1:6" s="449" customFormat="1" ht="16.5" customHeight="1" x14ac:dyDescent="0.2">
      <c r="A294" s="447"/>
      <c r="B294" s="482" t="s">
        <v>19</v>
      </c>
      <c r="C294" s="434"/>
      <c r="D294" s="435"/>
      <c r="E294" s="516"/>
      <c r="F294" s="668"/>
    </row>
    <row r="295" spans="1:6" s="449" customFormat="1" ht="16.5" customHeight="1" x14ac:dyDescent="0.2">
      <c r="A295" s="447"/>
      <c r="B295" s="434" t="s">
        <v>25</v>
      </c>
      <c r="C295" s="434" t="s">
        <v>18</v>
      </c>
      <c r="D295" s="435">
        <v>29</v>
      </c>
      <c r="E295" s="516"/>
      <c r="F295" s="668">
        <f>D295*E295</f>
        <v>0</v>
      </c>
    </row>
    <row r="296" spans="1:6" s="449" customFormat="1" ht="16.5" customHeight="1" x14ac:dyDescent="0.2">
      <c r="A296" s="447"/>
      <c r="B296" s="434"/>
      <c r="C296" s="434"/>
      <c r="D296" s="435"/>
      <c r="E296" s="516"/>
      <c r="F296" s="668"/>
    </row>
    <row r="297" spans="1:6" s="455" customFormat="1" ht="21.75" customHeight="1" x14ac:dyDescent="0.25">
      <c r="A297" s="476"/>
      <c r="B297" s="477" t="s">
        <v>24</v>
      </c>
      <c r="C297" s="478"/>
      <c r="D297" s="479"/>
      <c r="E297" s="655"/>
      <c r="F297" s="675">
        <f>SUM(F232:F296)</f>
        <v>0</v>
      </c>
    </row>
    <row r="298" spans="1:6" s="426" customFormat="1" x14ac:dyDescent="0.2">
      <c r="A298" s="425"/>
      <c r="D298" s="429"/>
      <c r="E298" s="517"/>
      <c r="F298" s="667"/>
    </row>
    <row r="299" spans="1:6" s="426" customFormat="1" x14ac:dyDescent="0.2">
      <c r="A299" s="430" t="s">
        <v>5</v>
      </c>
      <c r="B299" s="431" t="s">
        <v>4</v>
      </c>
      <c r="D299" s="429"/>
      <c r="E299" s="517"/>
      <c r="F299" s="667"/>
    </row>
    <row r="300" spans="1:6" s="497" customFormat="1" x14ac:dyDescent="0.2">
      <c r="A300" s="483"/>
      <c r="D300" s="498"/>
      <c r="E300" s="526"/>
      <c r="F300" s="680"/>
    </row>
    <row r="301" spans="1:6" s="497" customFormat="1" ht="144.75" customHeight="1" x14ac:dyDescent="0.2">
      <c r="A301" s="464" t="s">
        <v>23</v>
      </c>
      <c r="B301" s="433" t="s">
        <v>22</v>
      </c>
      <c r="C301" s="434"/>
      <c r="D301" s="435"/>
      <c r="E301" s="516"/>
      <c r="F301" s="668"/>
    </row>
    <row r="302" spans="1:6" s="426" customFormat="1" x14ac:dyDescent="0.2">
      <c r="A302" s="425"/>
      <c r="D302" s="429"/>
      <c r="E302" s="517"/>
      <c r="F302" s="667"/>
    </row>
    <row r="303" spans="1:6" s="500" customFormat="1" ht="15" x14ac:dyDescent="0.25">
      <c r="A303" s="499"/>
      <c r="B303" s="482" t="s">
        <v>21</v>
      </c>
      <c r="C303" s="434" t="s">
        <v>18</v>
      </c>
      <c r="D303" s="435">
        <v>202</v>
      </c>
      <c r="E303" s="516"/>
      <c r="F303" s="668">
        <f>D303*E303</f>
        <v>0</v>
      </c>
    </row>
    <row r="304" spans="1:6" s="426" customFormat="1" x14ac:dyDescent="0.2">
      <c r="A304" s="425"/>
      <c r="D304" s="429"/>
      <c r="E304" s="517"/>
      <c r="F304" s="667"/>
    </row>
    <row r="305" spans="1:8" s="500" customFormat="1" ht="15" x14ac:dyDescent="0.25">
      <c r="A305" s="499"/>
      <c r="B305" s="482" t="s">
        <v>20</v>
      </c>
      <c r="C305" s="434" t="s">
        <v>18</v>
      </c>
      <c r="D305" s="435">
        <v>185</v>
      </c>
      <c r="E305" s="516"/>
      <c r="F305" s="668">
        <f>D305*E305</f>
        <v>0</v>
      </c>
    </row>
    <row r="306" spans="1:8" s="426" customFormat="1" x14ac:dyDescent="0.2">
      <c r="A306" s="425"/>
      <c r="D306" s="429"/>
      <c r="E306" s="517"/>
      <c r="F306" s="667"/>
    </row>
    <row r="307" spans="1:8" s="500" customFormat="1" ht="15" x14ac:dyDescent="0.25">
      <c r="A307" s="501"/>
      <c r="B307" s="502" t="s">
        <v>19</v>
      </c>
      <c r="C307" s="445" t="s">
        <v>18</v>
      </c>
      <c r="D307" s="446">
        <v>29</v>
      </c>
      <c r="E307" s="519"/>
      <c r="F307" s="671">
        <f>D307*E307</f>
        <v>0</v>
      </c>
    </row>
    <row r="308" spans="1:8" s="442" customFormat="1" ht="21.75" customHeight="1" x14ac:dyDescent="0.25">
      <c r="A308" s="438"/>
      <c r="B308" s="439" t="s">
        <v>17</v>
      </c>
      <c r="C308" s="440"/>
      <c r="D308" s="441"/>
      <c r="E308" s="652"/>
      <c r="F308" s="669">
        <f>SUM(F302:F307)</f>
        <v>0</v>
      </c>
    </row>
    <row r="309" spans="1:8" s="497" customFormat="1" x14ac:dyDescent="0.2">
      <c r="A309" s="483"/>
      <c r="D309" s="498"/>
      <c r="E309" s="526"/>
      <c r="F309" s="680"/>
    </row>
    <row r="310" spans="1:8" s="497" customFormat="1" x14ac:dyDescent="0.2">
      <c r="A310" s="483"/>
      <c r="D310" s="498"/>
      <c r="E310" s="526"/>
      <c r="F310" s="680"/>
    </row>
    <row r="311" spans="1:8" s="497" customFormat="1" x14ac:dyDescent="0.2">
      <c r="A311" s="483"/>
      <c r="D311" s="498"/>
      <c r="E311" s="526"/>
      <c r="F311" s="680"/>
    </row>
    <row r="312" spans="1:8" s="484" customFormat="1" x14ac:dyDescent="0.2">
      <c r="A312" s="483"/>
      <c r="D312" s="485"/>
      <c r="E312" s="523"/>
      <c r="F312" s="677"/>
    </row>
    <row r="313" spans="1:8" s="484" customFormat="1" x14ac:dyDescent="0.2">
      <c r="A313" s="483"/>
      <c r="D313" s="485"/>
      <c r="E313" s="523"/>
      <c r="F313" s="677"/>
    </row>
    <row r="314" spans="1:8" s="484" customFormat="1" x14ac:dyDescent="0.2">
      <c r="A314" s="483"/>
      <c r="D314" s="485"/>
      <c r="E314" s="523"/>
      <c r="F314" s="677"/>
    </row>
    <row r="315" spans="1:8" s="497" customFormat="1" x14ac:dyDescent="0.2">
      <c r="A315" s="483"/>
      <c r="D315" s="498"/>
      <c r="E315" s="526"/>
      <c r="F315" s="680"/>
    </row>
    <row r="316" spans="1:8" s="458" customFormat="1" ht="25.5" customHeight="1" x14ac:dyDescent="0.25">
      <c r="A316" s="465"/>
      <c r="B316" s="466" t="s">
        <v>16</v>
      </c>
      <c r="C316" s="434"/>
      <c r="D316" s="434"/>
      <c r="E316" s="516"/>
      <c r="F316" s="668"/>
      <c r="H316" s="467"/>
    </row>
    <row r="317" spans="1:8" s="458" customFormat="1" ht="15" x14ac:dyDescent="0.2">
      <c r="A317" s="465"/>
      <c r="B317" s="468"/>
      <c r="C317" s="434"/>
      <c r="D317" s="434"/>
      <c r="E317" s="516"/>
      <c r="F317" s="668"/>
    </row>
    <row r="318" spans="1:8" s="458" customFormat="1" ht="15" x14ac:dyDescent="0.25">
      <c r="A318" s="469" t="s">
        <v>15</v>
      </c>
      <c r="B318" s="467" t="s">
        <v>14</v>
      </c>
      <c r="C318" s="434"/>
      <c r="D318" s="434"/>
      <c r="E318" s="653"/>
      <c r="F318" s="668">
        <f>F154</f>
        <v>0</v>
      </c>
    </row>
    <row r="319" spans="1:8" s="458" customFormat="1" ht="15" x14ac:dyDescent="0.25">
      <c r="A319" s="469" t="s">
        <v>13</v>
      </c>
      <c r="B319" s="467" t="s">
        <v>12</v>
      </c>
      <c r="C319" s="434"/>
      <c r="D319" s="434"/>
      <c r="E319" s="653"/>
      <c r="F319" s="668">
        <f>F204</f>
        <v>0</v>
      </c>
    </row>
    <row r="320" spans="1:8" s="458" customFormat="1" ht="15" x14ac:dyDescent="0.25">
      <c r="A320" s="469" t="s">
        <v>11</v>
      </c>
      <c r="B320" s="467" t="s">
        <v>10</v>
      </c>
      <c r="C320" s="434"/>
      <c r="D320" s="434"/>
      <c r="E320" s="653"/>
      <c r="F320" s="668">
        <f>F220</f>
        <v>0</v>
      </c>
      <c r="H320" s="470"/>
    </row>
    <row r="321" spans="1:8" s="458" customFormat="1" ht="15" x14ac:dyDescent="0.25">
      <c r="A321" s="469" t="s">
        <v>9</v>
      </c>
      <c r="B321" s="470" t="s">
        <v>8</v>
      </c>
      <c r="C321" s="434"/>
      <c r="D321" s="434"/>
      <c r="E321" s="653"/>
      <c r="F321" s="668">
        <f>F228</f>
        <v>0</v>
      </c>
    </row>
    <row r="322" spans="1:8" s="458" customFormat="1" ht="15" x14ac:dyDescent="0.25">
      <c r="A322" s="469" t="s">
        <v>7</v>
      </c>
      <c r="B322" s="470" t="s">
        <v>6</v>
      </c>
      <c r="C322" s="434"/>
      <c r="D322" s="434"/>
      <c r="E322" s="653"/>
      <c r="F322" s="668">
        <f>F297</f>
        <v>0</v>
      </c>
    </row>
    <row r="323" spans="1:8" s="458" customFormat="1" ht="15" x14ac:dyDescent="0.25">
      <c r="A323" s="469" t="s">
        <v>5</v>
      </c>
      <c r="B323" s="472" t="s">
        <v>4</v>
      </c>
      <c r="C323" s="445"/>
      <c r="D323" s="445"/>
      <c r="E323" s="654"/>
      <c r="F323" s="671">
        <f>F308</f>
        <v>0</v>
      </c>
    </row>
    <row r="324" spans="1:8" s="458" customFormat="1" ht="15" x14ac:dyDescent="0.25">
      <c r="A324" s="473"/>
      <c r="B324" s="470" t="s">
        <v>0</v>
      </c>
      <c r="C324" s="474"/>
      <c r="D324" s="474"/>
      <c r="E324" s="475"/>
      <c r="F324" s="674">
        <f>SUM(F318:F323)</f>
        <v>0</v>
      </c>
    </row>
    <row r="325" spans="1:8" s="426" customFormat="1" x14ac:dyDescent="0.2">
      <c r="A325" s="425"/>
      <c r="D325" s="429"/>
      <c r="F325" s="667"/>
    </row>
    <row r="326" spans="1:8" s="426" customFormat="1" x14ac:dyDescent="0.2">
      <c r="A326" s="425"/>
      <c r="D326" s="429"/>
      <c r="F326" s="667"/>
    </row>
    <row r="327" spans="1:8" s="426" customFormat="1" x14ac:dyDescent="0.2">
      <c r="A327" s="425"/>
      <c r="D327" s="429"/>
      <c r="F327" s="667"/>
    </row>
    <row r="328" spans="1:8" s="426" customFormat="1" x14ac:dyDescent="0.2">
      <c r="A328" s="425"/>
      <c r="D328" s="429"/>
      <c r="F328" s="667"/>
    </row>
    <row r="329" spans="1:8" s="507" customFormat="1" ht="25.5" customHeight="1" thickBot="1" x14ac:dyDescent="0.3">
      <c r="A329" s="503"/>
      <c r="B329" s="504" t="s">
        <v>3</v>
      </c>
      <c r="C329" s="505"/>
      <c r="D329" s="505"/>
      <c r="E329" s="506"/>
      <c r="F329" s="681"/>
      <c r="H329" s="508"/>
    </row>
    <row r="330" spans="1:8" s="507" customFormat="1" ht="15.75" x14ac:dyDescent="0.25">
      <c r="A330" s="503"/>
      <c r="B330" s="466"/>
      <c r="C330" s="509"/>
      <c r="D330" s="509"/>
      <c r="E330" s="510"/>
      <c r="F330" s="682"/>
    </row>
    <row r="331" spans="1:8" s="507" customFormat="1" ht="24.75" customHeight="1" x14ac:dyDescent="0.25">
      <c r="A331" s="511"/>
      <c r="B331" s="512" t="s">
        <v>2</v>
      </c>
      <c r="C331" s="513"/>
      <c r="D331" s="513"/>
      <c r="E331" s="687">
        <f>F141</f>
        <v>0</v>
      </c>
      <c r="F331" s="688"/>
    </row>
    <row r="332" spans="1:8" s="507" customFormat="1" ht="24.75" customHeight="1" x14ac:dyDescent="0.25">
      <c r="A332" s="511"/>
      <c r="B332" s="512" t="s">
        <v>1</v>
      </c>
      <c r="C332" s="513"/>
      <c r="D332" s="513"/>
      <c r="E332" s="687">
        <f>F324</f>
        <v>0</v>
      </c>
      <c r="F332" s="688"/>
    </row>
    <row r="333" spans="1:8" s="507" customFormat="1" ht="24.75" customHeight="1" x14ac:dyDescent="0.25">
      <c r="A333" s="514"/>
      <c r="B333" s="693" t="s">
        <v>0</v>
      </c>
      <c r="C333" s="693"/>
      <c r="D333" s="694"/>
      <c r="E333" s="689">
        <f>SUM(E331:F332)</f>
        <v>0</v>
      </c>
      <c r="F333" s="690"/>
    </row>
  </sheetData>
  <sheetProtection algorithmName="SHA-512" hashValue="5lmpodOMVyKzd9uj7esAMjb9mJT9Bjb04wtVjwL7Z9zO7ZBE4N9sz6nwkzebv6G0ndMKDgWwCScC4fgHaLj6YQ==" saltValue="mLDN3P4Tq+j/pz7+q0p/wQ==" spinCount="100000" sheet="1" objects="1" scenarios="1" selectLockedCells="1"/>
  <mergeCells count="7">
    <mergeCell ref="E331:F331"/>
    <mergeCell ref="E332:F332"/>
    <mergeCell ref="E333:F333"/>
    <mergeCell ref="B1:F1"/>
    <mergeCell ref="B3:F3"/>
    <mergeCell ref="B144:F144"/>
    <mergeCell ref="B333:D333"/>
  </mergeCells>
  <pageMargins left="0.51181102362204722" right="0.31496062992125984" top="0.55118110236220474"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09"/>
  <sheetViews>
    <sheetView showZeros="0" workbookViewId="0">
      <selection activeCell="E11" sqref="E11"/>
    </sheetView>
  </sheetViews>
  <sheetFormatPr defaultColWidth="14.42578125" defaultRowHeight="15" customHeight="1" x14ac:dyDescent="0.25"/>
  <cols>
    <col min="1" max="1" width="9.140625" style="103" customWidth="1"/>
    <col min="2" max="2" width="48" style="103" customWidth="1"/>
    <col min="3" max="3" width="9.140625" style="103" customWidth="1"/>
    <col min="4" max="4" width="8.42578125" style="103" customWidth="1"/>
    <col min="5" max="5" width="9.28515625" style="103" customWidth="1"/>
    <col min="6" max="6" width="15" style="103" customWidth="1"/>
    <col min="7" max="7" width="9.140625" style="103" customWidth="1"/>
    <col min="8" max="8" width="13.5703125" style="103" customWidth="1"/>
    <col min="9" max="9" width="9.140625" style="103" customWidth="1"/>
    <col min="10" max="26" width="8.7109375" style="103" customWidth="1"/>
    <col min="27" max="16384" width="14.42578125" style="103"/>
  </cols>
  <sheetData>
    <row r="1" spans="1:26" ht="18.75" x14ac:dyDescent="0.3">
      <c r="A1" s="695" t="s">
        <v>295</v>
      </c>
      <c r="B1" s="696"/>
      <c r="C1" s="696"/>
      <c r="D1" s="696"/>
      <c r="E1" s="696"/>
      <c r="F1" s="696"/>
      <c r="G1" s="1"/>
      <c r="H1" s="1"/>
      <c r="I1" s="1"/>
      <c r="J1" s="1"/>
      <c r="K1" s="1"/>
      <c r="L1" s="1"/>
      <c r="M1" s="1"/>
      <c r="N1" s="1"/>
      <c r="O1" s="1"/>
      <c r="P1" s="1"/>
      <c r="Q1" s="1"/>
      <c r="R1" s="1"/>
      <c r="S1" s="1"/>
      <c r="T1" s="1"/>
      <c r="U1" s="1"/>
      <c r="V1" s="1"/>
      <c r="W1" s="1"/>
      <c r="X1" s="1"/>
      <c r="Y1" s="1"/>
      <c r="Z1" s="1"/>
    </row>
    <row r="2" spans="1:26" ht="18.75" x14ac:dyDescent="0.3">
      <c r="A2" s="102"/>
      <c r="G2" s="1"/>
      <c r="H2" s="1"/>
      <c r="I2" s="1"/>
      <c r="J2" s="1"/>
      <c r="K2" s="1"/>
      <c r="L2" s="1"/>
      <c r="M2" s="1"/>
      <c r="N2" s="1"/>
      <c r="O2" s="1"/>
      <c r="P2" s="1"/>
      <c r="Q2" s="1"/>
      <c r="R2" s="1"/>
      <c r="S2" s="1"/>
      <c r="T2" s="1"/>
      <c r="U2" s="1"/>
      <c r="V2" s="1"/>
      <c r="W2" s="1"/>
      <c r="X2" s="1"/>
      <c r="Y2" s="1"/>
      <c r="Z2" s="1"/>
    </row>
    <row r="3" spans="1:26" x14ac:dyDescent="0.25">
      <c r="A3" s="1"/>
      <c r="B3" s="1"/>
      <c r="C3" s="1"/>
      <c r="D3" s="1"/>
      <c r="E3" s="1"/>
      <c r="F3" s="1"/>
      <c r="G3" s="1"/>
      <c r="H3" s="1"/>
      <c r="I3" s="1"/>
      <c r="J3" s="1"/>
      <c r="K3" s="1"/>
      <c r="L3" s="1"/>
      <c r="M3" s="1"/>
      <c r="N3" s="1"/>
      <c r="O3" s="1"/>
      <c r="P3" s="1"/>
      <c r="Q3" s="1"/>
      <c r="R3" s="1"/>
      <c r="S3" s="1"/>
      <c r="T3" s="1"/>
      <c r="U3" s="1"/>
      <c r="V3" s="1"/>
      <c r="W3" s="1"/>
      <c r="X3" s="1"/>
      <c r="Y3" s="1"/>
      <c r="Z3" s="1"/>
    </row>
    <row r="4" spans="1:26" x14ac:dyDescent="0.25">
      <c r="A4" s="700" t="s">
        <v>294</v>
      </c>
      <c r="B4" s="698"/>
      <c r="C4" s="698"/>
      <c r="D4" s="698"/>
      <c r="E4" s="698"/>
      <c r="F4" s="701"/>
      <c r="G4" s="1"/>
      <c r="H4" s="1"/>
      <c r="I4" s="1"/>
      <c r="J4" s="1"/>
      <c r="K4" s="1"/>
      <c r="L4" s="1"/>
      <c r="M4" s="1"/>
      <c r="N4" s="1"/>
      <c r="O4" s="1"/>
      <c r="P4" s="1"/>
      <c r="Q4" s="1"/>
      <c r="R4" s="1"/>
      <c r="S4" s="1"/>
      <c r="T4" s="1"/>
      <c r="U4" s="1"/>
      <c r="V4" s="1"/>
      <c r="W4" s="1"/>
      <c r="X4" s="1"/>
      <c r="Y4" s="1"/>
      <c r="Z4" s="1"/>
    </row>
    <row r="5" spans="1:26" ht="30" x14ac:dyDescent="0.25">
      <c r="A5" s="39" t="s">
        <v>271</v>
      </c>
      <c r="B5" s="39" t="s">
        <v>270</v>
      </c>
      <c r="C5" s="39" t="s">
        <v>269</v>
      </c>
      <c r="D5" s="38" t="s">
        <v>268</v>
      </c>
      <c r="E5" s="32" t="s">
        <v>267</v>
      </c>
      <c r="F5" s="38" t="s">
        <v>266</v>
      </c>
      <c r="G5" s="1"/>
      <c r="H5" s="1"/>
      <c r="I5" s="1"/>
      <c r="J5" s="1"/>
      <c r="K5" s="1"/>
      <c r="L5" s="1"/>
      <c r="M5" s="1"/>
      <c r="N5" s="1"/>
      <c r="O5" s="1"/>
      <c r="P5" s="1"/>
      <c r="Q5" s="1"/>
      <c r="R5" s="1"/>
      <c r="S5" s="1"/>
      <c r="T5" s="1"/>
      <c r="U5" s="1"/>
      <c r="V5" s="1"/>
      <c r="W5" s="1"/>
      <c r="X5" s="1"/>
      <c r="Y5" s="1"/>
      <c r="Z5" s="1"/>
    </row>
    <row r="6" spans="1:26" s="533" customFormat="1" ht="107.25" x14ac:dyDescent="0.25">
      <c r="A6" s="527">
        <v>1</v>
      </c>
      <c r="B6" s="528" t="s">
        <v>293</v>
      </c>
      <c r="C6" s="529" t="s">
        <v>283</v>
      </c>
      <c r="D6" s="530">
        <v>160</v>
      </c>
      <c r="E6" s="570"/>
      <c r="F6" s="531">
        <f t="shared" ref="F6:F17" si="0">D6*E6</f>
        <v>0</v>
      </c>
      <c r="G6" s="532"/>
      <c r="H6" s="532"/>
      <c r="I6" s="532"/>
      <c r="J6" s="532"/>
      <c r="K6" s="532"/>
      <c r="L6" s="532"/>
      <c r="M6" s="532"/>
      <c r="N6" s="532"/>
      <c r="O6" s="532"/>
      <c r="P6" s="532"/>
      <c r="Q6" s="532"/>
      <c r="R6" s="532"/>
      <c r="S6" s="532"/>
      <c r="T6" s="532"/>
      <c r="U6" s="532"/>
      <c r="V6" s="532"/>
      <c r="W6" s="532"/>
      <c r="X6" s="532"/>
      <c r="Y6" s="532"/>
      <c r="Z6" s="532"/>
    </row>
    <row r="7" spans="1:26" s="533" customFormat="1" ht="107.25" x14ac:dyDescent="0.25">
      <c r="A7" s="527">
        <v>2</v>
      </c>
      <c r="B7" s="528" t="s">
        <v>292</v>
      </c>
      <c r="C7" s="529" t="s">
        <v>283</v>
      </c>
      <c r="D7" s="530">
        <v>18</v>
      </c>
      <c r="E7" s="570"/>
      <c r="F7" s="531">
        <f t="shared" si="0"/>
        <v>0</v>
      </c>
      <c r="G7" s="532"/>
      <c r="H7" s="532"/>
      <c r="I7" s="532"/>
      <c r="J7" s="532"/>
      <c r="K7" s="532"/>
      <c r="L7" s="532"/>
      <c r="M7" s="532"/>
      <c r="N7" s="532"/>
      <c r="O7" s="532"/>
      <c r="P7" s="532"/>
      <c r="Q7" s="532"/>
      <c r="R7" s="532"/>
      <c r="S7" s="532"/>
      <c r="T7" s="532"/>
      <c r="U7" s="532"/>
      <c r="V7" s="532"/>
      <c r="W7" s="532"/>
      <c r="X7" s="532"/>
      <c r="Y7" s="532"/>
      <c r="Z7" s="532"/>
    </row>
    <row r="8" spans="1:26" ht="45" x14ac:dyDescent="0.25">
      <c r="A8" s="4">
        <v>3</v>
      </c>
      <c r="B8" s="528" t="s">
        <v>291</v>
      </c>
      <c r="C8" s="529" t="s">
        <v>283</v>
      </c>
      <c r="D8" s="530">
        <v>37</v>
      </c>
      <c r="E8" s="570"/>
      <c r="F8" s="33">
        <f t="shared" si="0"/>
        <v>0</v>
      </c>
      <c r="G8" s="1"/>
      <c r="H8" s="1"/>
      <c r="I8" s="1"/>
      <c r="J8" s="1"/>
      <c r="K8" s="1"/>
      <c r="L8" s="1"/>
      <c r="M8" s="1"/>
      <c r="N8" s="1"/>
      <c r="O8" s="1"/>
      <c r="P8" s="1"/>
      <c r="Q8" s="1"/>
      <c r="R8" s="1"/>
      <c r="S8" s="1"/>
      <c r="T8" s="1"/>
      <c r="U8" s="1"/>
      <c r="V8" s="1"/>
      <c r="W8" s="1"/>
      <c r="X8" s="1"/>
      <c r="Y8" s="1"/>
      <c r="Z8" s="1"/>
    </row>
    <row r="9" spans="1:26" s="536" customFormat="1" ht="45" x14ac:dyDescent="0.25">
      <c r="A9" s="534">
        <v>4</v>
      </c>
      <c r="B9" s="535" t="s">
        <v>290</v>
      </c>
      <c r="C9" s="529" t="s">
        <v>283</v>
      </c>
      <c r="D9" s="530">
        <v>30</v>
      </c>
      <c r="E9" s="570"/>
      <c r="F9" s="33">
        <f t="shared" si="0"/>
        <v>0</v>
      </c>
    </row>
    <row r="10" spans="1:26" s="533" customFormat="1" ht="45" x14ac:dyDescent="0.25">
      <c r="A10" s="537">
        <v>5</v>
      </c>
      <c r="B10" s="528" t="s">
        <v>289</v>
      </c>
      <c r="C10" s="529" t="s">
        <v>283</v>
      </c>
      <c r="D10" s="530">
        <v>31</v>
      </c>
      <c r="E10" s="570"/>
      <c r="F10" s="531">
        <f t="shared" si="0"/>
        <v>0</v>
      </c>
      <c r="G10" s="532"/>
      <c r="H10" s="532"/>
      <c r="I10" s="532"/>
      <c r="J10" s="532"/>
      <c r="K10" s="532"/>
      <c r="L10" s="532"/>
      <c r="M10" s="532"/>
      <c r="N10" s="532"/>
      <c r="O10" s="532"/>
      <c r="P10" s="532"/>
      <c r="Q10" s="532"/>
      <c r="R10" s="532"/>
      <c r="S10" s="532"/>
      <c r="T10" s="532"/>
      <c r="U10" s="532"/>
      <c r="V10" s="532"/>
      <c r="W10" s="532"/>
      <c r="X10" s="532"/>
      <c r="Y10" s="532"/>
      <c r="Z10" s="532"/>
    </row>
    <row r="11" spans="1:26" ht="30" x14ac:dyDescent="0.25">
      <c r="A11" s="537">
        <v>6</v>
      </c>
      <c r="B11" s="535" t="s">
        <v>288</v>
      </c>
      <c r="C11" s="14" t="s">
        <v>286</v>
      </c>
      <c r="D11" s="37">
        <v>12</v>
      </c>
      <c r="E11" s="570"/>
      <c r="F11" s="33">
        <f t="shared" si="0"/>
        <v>0</v>
      </c>
      <c r="G11" s="1"/>
      <c r="H11" s="1"/>
      <c r="I11" s="1"/>
      <c r="J11" s="1"/>
      <c r="K11" s="1"/>
      <c r="L11" s="1"/>
      <c r="M11" s="1"/>
      <c r="N11" s="1"/>
      <c r="O11" s="1"/>
      <c r="P11" s="1"/>
      <c r="Q11" s="1"/>
      <c r="R11" s="1"/>
      <c r="S11" s="1"/>
      <c r="T11" s="1"/>
      <c r="U11" s="1"/>
      <c r="V11" s="1"/>
      <c r="W11" s="1"/>
      <c r="X11" s="1"/>
      <c r="Y11" s="1"/>
      <c r="Z11" s="1"/>
    </row>
    <row r="12" spans="1:26" ht="30" x14ac:dyDescent="0.25">
      <c r="A12" s="537">
        <v>7</v>
      </c>
      <c r="B12" s="535" t="s">
        <v>287</v>
      </c>
      <c r="C12" s="14" t="s">
        <v>286</v>
      </c>
      <c r="D12" s="37">
        <v>16</v>
      </c>
      <c r="E12" s="570"/>
      <c r="F12" s="33">
        <f t="shared" si="0"/>
        <v>0</v>
      </c>
      <c r="G12" s="1"/>
      <c r="H12" s="1"/>
      <c r="I12" s="1"/>
      <c r="J12" s="1"/>
      <c r="K12" s="1"/>
      <c r="L12" s="1"/>
      <c r="M12" s="1"/>
      <c r="N12" s="1"/>
      <c r="O12" s="1"/>
      <c r="P12" s="1"/>
      <c r="Q12" s="1"/>
      <c r="R12" s="1"/>
      <c r="S12" s="1"/>
      <c r="T12" s="1"/>
      <c r="U12" s="1"/>
      <c r="V12" s="1"/>
      <c r="W12" s="1"/>
      <c r="X12" s="1"/>
      <c r="Y12" s="1"/>
      <c r="Z12" s="1"/>
    </row>
    <row r="13" spans="1:26" s="533" customFormat="1" ht="51.75" customHeight="1" x14ac:dyDescent="0.25">
      <c r="A13" s="537">
        <v>8</v>
      </c>
      <c r="B13" s="528" t="s">
        <v>285</v>
      </c>
      <c r="C13" s="529" t="s">
        <v>283</v>
      </c>
      <c r="D13" s="530">
        <v>52</v>
      </c>
      <c r="E13" s="570"/>
      <c r="F13" s="531">
        <f t="shared" si="0"/>
        <v>0</v>
      </c>
      <c r="G13" s="532"/>
      <c r="H13" s="532"/>
      <c r="I13" s="532"/>
      <c r="J13" s="532"/>
      <c r="K13" s="532"/>
      <c r="L13" s="532"/>
      <c r="M13" s="532"/>
      <c r="N13" s="532"/>
      <c r="O13" s="532"/>
      <c r="P13" s="532"/>
      <c r="Q13" s="532"/>
      <c r="R13" s="532"/>
      <c r="S13" s="532"/>
      <c r="T13" s="532"/>
      <c r="U13" s="532"/>
      <c r="V13" s="532"/>
      <c r="W13" s="532"/>
      <c r="X13" s="532"/>
      <c r="Y13" s="532"/>
      <c r="Z13" s="532"/>
    </row>
    <row r="14" spans="1:26" s="533" customFormat="1" ht="60" x14ac:dyDescent="0.25">
      <c r="A14" s="537">
        <v>9</v>
      </c>
      <c r="B14" s="528" t="s">
        <v>284</v>
      </c>
      <c r="C14" s="529" t="s">
        <v>283</v>
      </c>
      <c r="D14" s="530">
        <v>126</v>
      </c>
      <c r="E14" s="570"/>
      <c r="F14" s="531">
        <f t="shared" si="0"/>
        <v>0</v>
      </c>
      <c r="G14" s="532"/>
      <c r="H14" s="532"/>
      <c r="I14" s="532"/>
      <c r="J14" s="532"/>
      <c r="K14" s="532"/>
      <c r="L14" s="532"/>
      <c r="M14" s="532"/>
      <c r="N14" s="532"/>
      <c r="O14" s="532"/>
      <c r="P14" s="532"/>
      <c r="Q14" s="532"/>
      <c r="R14" s="532"/>
      <c r="S14" s="532"/>
      <c r="T14" s="532"/>
      <c r="U14" s="532"/>
      <c r="V14" s="532"/>
      <c r="W14" s="532"/>
      <c r="X14" s="532"/>
      <c r="Y14" s="532"/>
      <c r="Z14" s="532"/>
    </row>
    <row r="15" spans="1:26" s="533" customFormat="1" ht="30" x14ac:dyDescent="0.25">
      <c r="A15" s="537">
        <v>10</v>
      </c>
      <c r="B15" s="535" t="s">
        <v>282</v>
      </c>
      <c r="C15" s="538" t="s">
        <v>207</v>
      </c>
      <c r="D15" s="539">
        <v>136</v>
      </c>
      <c r="E15" s="570"/>
      <c r="F15" s="33">
        <f t="shared" si="0"/>
        <v>0</v>
      </c>
      <c r="G15" s="532"/>
      <c r="H15" s="532"/>
      <c r="I15" s="532"/>
      <c r="J15" s="532"/>
      <c r="K15" s="532"/>
      <c r="L15" s="532"/>
      <c r="M15" s="532"/>
      <c r="N15" s="532"/>
      <c r="O15" s="532"/>
      <c r="P15" s="532"/>
      <c r="Q15" s="532"/>
      <c r="R15" s="532"/>
      <c r="S15" s="532"/>
      <c r="T15" s="532"/>
      <c r="U15" s="532"/>
      <c r="V15" s="532"/>
      <c r="W15" s="532"/>
      <c r="X15" s="532"/>
      <c r="Y15" s="532"/>
      <c r="Z15" s="532"/>
    </row>
    <row r="16" spans="1:26" ht="30" x14ac:dyDescent="0.25">
      <c r="A16" s="537">
        <v>11</v>
      </c>
      <c r="B16" s="540" t="s">
        <v>281</v>
      </c>
      <c r="C16" s="9" t="s">
        <v>31</v>
      </c>
      <c r="D16" s="34">
        <v>371</v>
      </c>
      <c r="E16" s="570"/>
      <c r="F16" s="33">
        <f t="shared" si="0"/>
        <v>0</v>
      </c>
      <c r="G16" s="1"/>
      <c r="H16" s="1"/>
      <c r="I16" s="1"/>
      <c r="J16" s="1"/>
      <c r="K16" s="1"/>
      <c r="L16" s="1"/>
      <c r="M16" s="1"/>
      <c r="N16" s="1"/>
      <c r="O16" s="1"/>
      <c r="P16" s="1"/>
      <c r="Q16" s="1"/>
      <c r="R16" s="1"/>
      <c r="S16" s="1"/>
      <c r="T16" s="1"/>
      <c r="U16" s="1"/>
      <c r="V16" s="1"/>
      <c r="W16" s="1"/>
      <c r="X16" s="1"/>
      <c r="Y16" s="1"/>
      <c r="Z16" s="1"/>
    </row>
    <row r="17" spans="1:26" ht="30" x14ac:dyDescent="0.25">
      <c r="A17" s="537">
        <v>12</v>
      </c>
      <c r="B17" s="30" t="s">
        <v>280</v>
      </c>
      <c r="C17" s="9" t="s">
        <v>207</v>
      </c>
      <c r="D17" s="34">
        <v>405</v>
      </c>
      <c r="E17" s="570"/>
      <c r="F17" s="33">
        <f t="shared" si="0"/>
        <v>0</v>
      </c>
      <c r="G17" s="1"/>
      <c r="H17" s="1"/>
      <c r="I17" s="1"/>
      <c r="J17" s="1"/>
      <c r="K17" s="1"/>
      <c r="L17" s="1"/>
      <c r="M17" s="1"/>
      <c r="N17" s="1"/>
      <c r="O17" s="1"/>
      <c r="P17" s="1"/>
      <c r="Q17" s="1"/>
      <c r="R17" s="1"/>
      <c r="S17" s="1"/>
      <c r="T17" s="1"/>
      <c r="U17" s="1"/>
      <c r="V17" s="1"/>
      <c r="W17" s="1"/>
      <c r="X17" s="1"/>
      <c r="Y17" s="1"/>
      <c r="Z17" s="1"/>
    </row>
    <row r="18" spans="1:26" ht="45" x14ac:dyDescent="0.25">
      <c r="A18" s="702">
        <v>13</v>
      </c>
      <c r="B18" s="28" t="s">
        <v>279</v>
      </c>
      <c r="C18" s="9"/>
      <c r="D18" s="34"/>
      <c r="E18" s="570"/>
      <c r="F18" s="33"/>
      <c r="G18" s="1"/>
      <c r="H18" s="1"/>
      <c r="I18" s="1"/>
      <c r="J18" s="1"/>
      <c r="K18" s="1"/>
      <c r="L18" s="1"/>
      <c r="M18" s="1"/>
      <c r="N18" s="1"/>
      <c r="O18" s="1"/>
      <c r="P18" s="1"/>
      <c r="Q18" s="1"/>
      <c r="R18" s="1"/>
      <c r="S18" s="1"/>
      <c r="T18" s="1"/>
      <c r="U18" s="1"/>
      <c r="V18" s="1"/>
      <c r="W18" s="1"/>
      <c r="X18" s="1"/>
      <c r="Y18" s="1"/>
      <c r="Z18" s="1"/>
    </row>
    <row r="19" spans="1:26" ht="15.75" customHeight="1" x14ac:dyDescent="0.25">
      <c r="A19" s="703"/>
      <c r="B19" s="28" t="s">
        <v>278</v>
      </c>
      <c r="C19" s="9" t="s">
        <v>31</v>
      </c>
      <c r="D19" s="34">
        <v>14</v>
      </c>
      <c r="E19" s="570"/>
      <c r="F19" s="33">
        <f t="shared" ref="F19:F24" si="1">D19*E19</f>
        <v>0</v>
      </c>
      <c r="G19" s="1"/>
      <c r="H19" s="1"/>
      <c r="I19" s="1"/>
      <c r="J19" s="1"/>
      <c r="K19" s="1"/>
      <c r="L19" s="1"/>
      <c r="M19" s="1"/>
      <c r="N19" s="1"/>
      <c r="O19" s="1"/>
      <c r="P19" s="1"/>
      <c r="Q19" s="1"/>
      <c r="R19" s="1"/>
      <c r="S19" s="1"/>
      <c r="T19" s="1"/>
      <c r="U19" s="1"/>
      <c r="V19" s="1"/>
      <c r="W19" s="1"/>
      <c r="X19" s="1"/>
      <c r="Y19" s="1"/>
      <c r="Z19" s="1"/>
    </row>
    <row r="20" spans="1:26" ht="92.25" x14ac:dyDescent="0.25">
      <c r="A20" s="4">
        <v>14</v>
      </c>
      <c r="B20" s="36" t="s">
        <v>277</v>
      </c>
      <c r="C20" s="9" t="s">
        <v>31</v>
      </c>
      <c r="D20" s="34">
        <v>14</v>
      </c>
      <c r="E20" s="570"/>
      <c r="F20" s="33">
        <f t="shared" si="1"/>
        <v>0</v>
      </c>
      <c r="G20" s="1"/>
      <c r="H20" s="1"/>
      <c r="I20" s="1"/>
      <c r="J20" s="1"/>
      <c r="K20" s="1"/>
      <c r="L20" s="1"/>
      <c r="M20" s="1"/>
      <c r="N20" s="1"/>
      <c r="O20" s="1"/>
      <c r="P20" s="1"/>
      <c r="Q20" s="1"/>
      <c r="R20" s="1"/>
      <c r="S20" s="1"/>
      <c r="T20" s="1"/>
      <c r="U20" s="1"/>
      <c r="V20" s="1"/>
      <c r="W20" s="1"/>
      <c r="X20" s="1"/>
      <c r="Y20" s="1"/>
      <c r="Z20" s="1"/>
    </row>
    <row r="21" spans="1:26" s="536" customFormat="1" ht="75.75" customHeight="1" x14ac:dyDescent="0.25">
      <c r="A21" s="541">
        <v>15</v>
      </c>
      <c r="B21" s="540" t="s">
        <v>276</v>
      </c>
      <c r="C21" s="542" t="s">
        <v>177</v>
      </c>
      <c r="D21" s="34">
        <v>1</v>
      </c>
      <c r="E21" s="570"/>
      <c r="F21" s="543">
        <f t="shared" si="1"/>
        <v>0</v>
      </c>
    </row>
    <row r="22" spans="1:26" x14ac:dyDescent="0.25">
      <c r="A22" s="4">
        <v>16</v>
      </c>
      <c r="B22" s="35" t="s">
        <v>275</v>
      </c>
      <c r="C22" s="9" t="s">
        <v>207</v>
      </c>
      <c r="D22" s="34">
        <v>329</v>
      </c>
      <c r="E22" s="570"/>
      <c r="F22" s="33">
        <f t="shared" si="1"/>
        <v>0</v>
      </c>
      <c r="G22" s="1"/>
      <c r="H22" s="1"/>
      <c r="I22" s="1"/>
      <c r="J22" s="1"/>
      <c r="K22" s="1"/>
      <c r="L22" s="1"/>
      <c r="M22" s="1"/>
      <c r="N22" s="1"/>
      <c r="O22" s="1"/>
      <c r="P22" s="1"/>
      <c r="Q22" s="1"/>
      <c r="R22" s="1"/>
      <c r="S22" s="1"/>
      <c r="T22" s="1"/>
      <c r="U22" s="1"/>
      <c r="V22" s="1"/>
      <c r="W22" s="1"/>
      <c r="X22" s="1"/>
      <c r="Y22" s="1"/>
      <c r="Z22" s="1"/>
    </row>
    <row r="23" spans="1:26" ht="30" x14ac:dyDescent="0.25">
      <c r="A23" s="4">
        <v>17</v>
      </c>
      <c r="B23" s="30" t="s">
        <v>274</v>
      </c>
      <c r="C23" s="9" t="s">
        <v>31</v>
      </c>
      <c r="D23" s="34">
        <v>14</v>
      </c>
      <c r="E23" s="570"/>
      <c r="F23" s="33">
        <f t="shared" si="1"/>
        <v>0</v>
      </c>
      <c r="G23" s="1"/>
      <c r="H23" s="1"/>
      <c r="I23" s="1"/>
      <c r="J23" s="1"/>
      <c r="K23" s="1"/>
      <c r="L23" s="1"/>
      <c r="M23" s="1"/>
      <c r="N23" s="1"/>
      <c r="O23" s="1"/>
      <c r="P23" s="1"/>
      <c r="Q23" s="1"/>
      <c r="R23" s="1"/>
      <c r="S23" s="1"/>
      <c r="T23" s="1"/>
      <c r="U23" s="1"/>
      <c r="V23" s="1"/>
      <c r="W23" s="1"/>
      <c r="X23" s="1"/>
      <c r="Y23" s="1"/>
      <c r="Z23" s="1"/>
    </row>
    <row r="24" spans="1:26" ht="30" x14ac:dyDescent="0.25">
      <c r="A24" s="4">
        <v>18</v>
      </c>
      <c r="B24" s="30" t="s">
        <v>273</v>
      </c>
      <c r="C24" s="9" t="s">
        <v>199</v>
      </c>
      <c r="D24" s="34">
        <v>1</v>
      </c>
      <c r="E24" s="570"/>
      <c r="F24" s="33">
        <f t="shared" si="1"/>
        <v>0</v>
      </c>
      <c r="G24" s="1"/>
      <c r="H24" s="1"/>
      <c r="I24" s="1"/>
      <c r="J24" s="1"/>
      <c r="K24" s="1"/>
      <c r="L24" s="1"/>
      <c r="M24" s="1"/>
      <c r="N24" s="1"/>
      <c r="O24" s="1"/>
      <c r="P24" s="1"/>
      <c r="Q24" s="1"/>
      <c r="R24" s="1"/>
      <c r="S24" s="1"/>
      <c r="T24" s="1"/>
      <c r="U24" s="1"/>
      <c r="V24" s="1"/>
      <c r="W24" s="1"/>
      <c r="X24" s="1"/>
      <c r="Y24" s="1"/>
      <c r="Z24" s="1"/>
    </row>
    <row r="25" spans="1:26" ht="15.75" customHeight="1" x14ac:dyDescent="0.25">
      <c r="A25" s="697" t="s">
        <v>560</v>
      </c>
      <c r="B25" s="698"/>
      <c r="C25" s="698"/>
      <c r="D25" s="698"/>
      <c r="E25" s="699"/>
      <c r="F25" s="6">
        <f>SUM(F6:F24)</f>
        <v>0</v>
      </c>
      <c r="G25" s="1"/>
      <c r="H25" s="1"/>
      <c r="I25" s="1"/>
      <c r="J25" s="1"/>
      <c r="K25" s="1"/>
      <c r="L25" s="1"/>
      <c r="M25" s="1"/>
      <c r="N25" s="1"/>
      <c r="O25" s="1"/>
      <c r="P25" s="1"/>
      <c r="Q25" s="1"/>
      <c r="R25" s="1"/>
      <c r="S25" s="1"/>
      <c r="T25" s="1"/>
      <c r="U25" s="1"/>
      <c r="V25" s="1"/>
      <c r="W25" s="1"/>
      <c r="X25" s="1"/>
      <c r="Y25" s="1"/>
      <c r="Z25" s="1"/>
    </row>
    <row r="26" spans="1:26" ht="15.7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5">
      <c r="A29" s="700" t="s">
        <v>272</v>
      </c>
      <c r="B29" s="698"/>
      <c r="C29" s="698"/>
      <c r="D29" s="698"/>
      <c r="E29" s="698"/>
      <c r="F29" s="701"/>
      <c r="G29" s="1"/>
      <c r="H29" s="1"/>
      <c r="I29" s="1"/>
      <c r="J29" s="1"/>
      <c r="K29" s="1"/>
      <c r="L29" s="1"/>
      <c r="M29" s="1"/>
      <c r="N29" s="1"/>
      <c r="O29" s="1"/>
      <c r="P29" s="1"/>
      <c r="Q29" s="1"/>
      <c r="R29" s="1"/>
      <c r="S29" s="1"/>
      <c r="T29" s="1"/>
      <c r="U29" s="1"/>
      <c r="V29" s="1"/>
      <c r="W29" s="1"/>
      <c r="X29" s="1"/>
      <c r="Y29" s="1"/>
      <c r="Z29" s="1"/>
    </row>
    <row r="30" spans="1:26" ht="30" x14ac:dyDescent="0.25">
      <c r="A30" s="32" t="s">
        <v>271</v>
      </c>
      <c r="B30" s="32" t="s">
        <v>270</v>
      </c>
      <c r="C30" s="32" t="s">
        <v>269</v>
      </c>
      <c r="D30" s="31" t="s">
        <v>268</v>
      </c>
      <c r="E30" s="32" t="s">
        <v>267</v>
      </c>
      <c r="F30" s="31" t="s">
        <v>266</v>
      </c>
      <c r="G30" s="1"/>
      <c r="H30" s="1"/>
      <c r="I30" s="1"/>
      <c r="J30" s="1"/>
      <c r="K30" s="1"/>
      <c r="L30" s="1"/>
      <c r="M30" s="1"/>
      <c r="N30" s="1"/>
      <c r="O30" s="1"/>
      <c r="P30" s="1"/>
      <c r="Q30" s="1"/>
      <c r="R30" s="1"/>
      <c r="S30" s="1"/>
      <c r="T30" s="1"/>
      <c r="U30" s="1"/>
      <c r="V30" s="1"/>
      <c r="W30" s="1"/>
      <c r="X30" s="1"/>
      <c r="Y30" s="1"/>
      <c r="Z30" s="1"/>
    </row>
    <row r="31" spans="1:26" s="533" customFormat="1" ht="45" x14ac:dyDescent="0.25">
      <c r="A31" s="704">
        <v>1</v>
      </c>
      <c r="B31" s="544" t="s">
        <v>265</v>
      </c>
      <c r="C31" s="545"/>
      <c r="D31" s="546"/>
      <c r="E31" s="571"/>
      <c r="F31" s="547"/>
      <c r="G31" s="536"/>
      <c r="H31" s="536"/>
      <c r="I31" s="536"/>
    </row>
    <row r="32" spans="1:26" s="533" customFormat="1" x14ac:dyDescent="0.25">
      <c r="A32" s="705"/>
      <c r="B32" s="548" t="s">
        <v>264</v>
      </c>
      <c r="C32" s="549"/>
      <c r="D32" s="550"/>
      <c r="E32" s="572"/>
      <c r="F32" s="551"/>
      <c r="G32" s="536"/>
      <c r="H32" s="536"/>
      <c r="I32" s="536"/>
    </row>
    <row r="33" spans="1:9" s="533" customFormat="1" x14ac:dyDescent="0.25">
      <c r="A33" s="705"/>
      <c r="B33" s="548" t="s">
        <v>263</v>
      </c>
      <c r="C33" s="549"/>
      <c r="D33" s="550"/>
      <c r="E33" s="572"/>
      <c r="F33" s="551"/>
      <c r="G33" s="536"/>
      <c r="H33" s="536"/>
      <c r="I33" s="536"/>
    </row>
    <row r="34" spans="1:9" s="533" customFormat="1" ht="15.75" customHeight="1" x14ac:dyDescent="0.25">
      <c r="A34" s="705"/>
      <c r="B34" s="548" t="s">
        <v>262</v>
      </c>
      <c r="C34" s="549"/>
      <c r="D34" s="550"/>
      <c r="E34" s="572"/>
      <c r="F34" s="551"/>
      <c r="G34" s="536"/>
      <c r="H34" s="536"/>
      <c r="I34" s="536"/>
    </row>
    <row r="35" spans="1:9" s="533" customFormat="1" ht="15.75" customHeight="1" x14ac:dyDescent="0.25">
      <c r="A35" s="705"/>
      <c r="B35" s="548" t="s">
        <v>261</v>
      </c>
      <c r="C35" s="549"/>
      <c r="D35" s="550"/>
      <c r="E35" s="572"/>
      <c r="F35" s="551"/>
      <c r="G35" s="536"/>
      <c r="H35" s="536"/>
      <c r="I35" s="536"/>
    </row>
    <row r="36" spans="1:9" s="533" customFormat="1" x14ac:dyDescent="0.25">
      <c r="A36" s="705"/>
      <c r="B36" s="548" t="s">
        <v>260</v>
      </c>
      <c r="C36" s="549"/>
      <c r="D36" s="550"/>
      <c r="E36" s="572"/>
      <c r="F36" s="551"/>
      <c r="G36" s="536"/>
      <c r="H36" s="536"/>
      <c r="I36" s="536"/>
    </row>
    <row r="37" spans="1:9" s="533" customFormat="1" x14ac:dyDescent="0.25">
      <c r="A37" s="705"/>
      <c r="B37" s="548" t="s">
        <v>259</v>
      </c>
      <c r="C37" s="549"/>
      <c r="D37" s="550"/>
      <c r="E37" s="572"/>
      <c r="F37" s="551"/>
      <c r="G37" s="536"/>
      <c r="H37" s="536"/>
      <c r="I37" s="536"/>
    </row>
    <row r="38" spans="1:9" s="533" customFormat="1" x14ac:dyDescent="0.25">
      <c r="A38" s="705"/>
      <c r="B38" s="548" t="s">
        <v>258</v>
      </c>
      <c r="C38" s="549"/>
      <c r="D38" s="550"/>
      <c r="E38" s="572"/>
      <c r="F38" s="551"/>
      <c r="G38" s="536"/>
      <c r="H38" s="536"/>
      <c r="I38" s="536"/>
    </row>
    <row r="39" spans="1:9" s="533" customFormat="1" ht="25.5" x14ac:dyDescent="0.25">
      <c r="A39" s="705"/>
      <c r="B39" s="548" t="s">
        <v>257</v>
      </c>
      <c r="C39" s="549"/>
      <c r="D39" s="550"/>
      <c r="E39" s="572"/>
      <c r="F39" s="551"/>
      <c r="G39" s="536"/>
      <c r="H39" s="536"/>
      <c r="I39" s="536"/>
    </row>
    <row r="40" spans="1:9" s="533" customFormat="1" x14ac:dyDescent="0.25">
      <c r="A40" s="705"/>
      <c r="B40" s="548" t="s">
        <v>256</v>
      </c>
      <c r="C40" s="549"/>
      <c r="D40" s="550"/>
      <c r="E40" s="572"/>
      <c r="F40" s="551"/>
      <c r="G40" s="536"/>
      <c r="H40" s="536"/>
      <c r="I40" s="536"/>
    </row>
    <row r="41" spans="1:9" s="533" customFormat="1" ht="25.5" x14ac:dyDescent="0.25">
      <c r="A41" s="705"/>
      <c r="B41" s="548" t="s">
        <v>255</v>
      </c>
      <c r="C41" s="549"/>
      <c r="D41" s="550"/>
      <c r="E41" s="572"/>
      <c r="F41" s="551"/>
      <c r="G41" s="536"/>
      <c r="H41" s="536"/>
      <c r="I41" s="536"/>
    </row>
    <row r="42" spans="1:9" s="533" customFormat="1" x14ac:dyDescent="0.25">
      <c r="A42" s="705"/>
      <c r="B42" s="548" t="s">
        <v>254</v>
      </c>
      <c r="C42" s="549"/>
      <c r="D42" s="550"/>
      <c r="E42" s="572"/>
      <c r="F42" s="551"/>
      <c r="G42" s="536"/>
      <c r="H42" s="536"/>
      <c r="I42" s="536"/>
    </row>
    <row r="43" spans="1:9" s="533" customFormat="1" ht="25.5" x14ac:dyDescent="0.25">
      <c r="A43" s="705"/>
      <c r="B43" s="548" t="s">
        <v>253</v>
      </c>
      <c r="C43" s="549"/>
      <c r="D43" s="550"/>
      <c r="E43" s="572"/>
      <c r="F43" s="551"/>
      <c r="G43" s="536"/>
      <c r="H43" s="536"/>
      <c r="I43" s="536"/>
    </row>
    <row r="44" spans="1:9" s="533" customFormat="1" ht="25.5" x14ac:dyDescent="0.25">
      <c r="A44" s="705"/>
      <c r="B44" s="548" t="s">
        <v>252</v>
      </c>
      <c r="C44" s="549"/>
      <c r="D44" s="550"/>
      <c r="E44" s="572"/>
      <c r="F44" s="551"/>
      <c r="G44" s="536"/>
      <c r="H44" s="536"/>
      <c r="I44" s="536"/>
    </row>
    <row r="45" spans="1:9" s="533" customFormat="1" x14ac:dyDescent="0.25">
      <c r="A45" s="705"/>
      <c r="B45" s="548" t="s">
        <v>251</v>
      </c>
      <c r="C45" s="549"/>
      <c r="D45" s="550"/>
      <c r="E45" s="572"/>
      <c r="F45" s="551"/>
      <c r="G45" s="536"/>
      <c r="H45" s="536"/>
      <c r="I45" s="536"/>
    </row>
    <row r="46" spans="1:9" s="533" customFormat="1" x14ac:dyDescent="0.25">
      <c r="A46" s="705"/>
      <c r="B46" s="548" t="s">
        <v>250</v>
      </c>
      <c r="C46" s="549"/>
      <c r="D46" s="550"/>
      <c r="E46" s="572"/>
      <c r="F46" s="551"/>
      <c r="G46" s="536"/>
      <c r="H46" s="536"/>
      <c r="I46" s="536"/>
    </row>
    <row r="47" spans="1:9" s="533" customFormat="1" x14ac:dyDescent="0.25">
      <c r="A47" s="705"/>
      <c r="B47" s="548" t="s">
        <v>249</v>
      </c>
      <c r="C47" s="549"/>
      <c r="D47" s="550"/>
      <c r="E47" s="572"/>
      <c r="F47" s="551"/>
      <c r="G47" s="536"/>
      <c r="H47" s="536"/>
      <c r="I47" s="536"/>
    </row>
    <row r="48" spans="1:9" s="533" customFormat="1" x14ac:dyDescent="0.25">
      <c r="A48" s="705"/>
      <c r="B48" s="548"/>
      <c r="C48" s="549"/>
      <c r="D48" s="550"/>
      <c r="E48" s="572"/>
      <c r="F48" s="551"/>
      <c r="G48" s="536"/>
      <c r="H48" s="536"/>
      <c r="I48" s="536"/>
    </row>
    <row r="49" spans="1:9" s="533" customFormat="1" ht="72" customHeight="1" x14ac:dyDescent="0.25">
      <c r="A49" s="705"/>
      <c r="B49" s="548" t="s">
        <v>248</v>
      </c>
      <c r="C49" s="549"/>
      <c r="D49" s="550"/>
      <c r="E49" s="572"/>
      <c r="F49" s="551"/>
      <c r="G49" s="536"/>
      <c r="H49" s="536"/>
      <c r="I49" s="536"/>
    </row>
    <row r="50" spans="1:9" s="533" customFormat="1" x14ac:dyDescent="0.25">
      <c r="A50" s="705"/>
      <c r="B50" s="552" t="s">
        <v>247</v>
      </c>
      <c r="C50" s="549"/>
      <c r="D50" s="550"/>
      <c r="E50" s="572"/>
      <c r="F50" s="551"/>
      <c r="G50" s="536"/>
      <c r="H50" s="536"/>
      <c r="I50" s="536"/>
    </row>
    <row r="51" spans="1:9" s="533" customFormat="1" x14ac:dyDescent="0.25">
      <c r="A51" s="705"/>
      <c r="B51" s="553" t="s">
        <v>246</v>
      </c>
      <c r="C51" s="549"/>
      <c r="D51" s="550"/>
      <c r="E51" s="572"/>
      <c r="F51" s="551"/>
      <c r="G51" s="536"/>
      <c r="H51" s="536"/>
      <c r="I51" s="536"/>
    </row>
    <row r="52" spans="1:9" s="533" customFormat="1" x14ac:dyDescent="0.25">
      <c r="A52" s="705"/>
      <c r="B52" s="553" t="s">
        <v>245</v>
      </c>
      <c r="C52" s="554"/>
      <c r="D52" s="555"/>
      <c r="E52" s="573"/>
      <c r="F52" s="556"/>
    </row>
    <row r="53" spans="1:9" s="533" customFormat="1" x14ac:dyDescent="0.25">
      <c r="A53" s="705"/>
      <c r="B53" s="553" t="s">
        <v>244</v>
      </c>
      <c r="C53" s="554"/>
      <c r="D53" s="555"/>
      <c r="E53" s="573"/>
      <c r="F53" s="556"/>
    </row>
    <row r="54" spans="1:9" s="533" customFormat="1" x14ac:dyDescent="0.25">
      <c r="A54" s="705"/>
      <c r="B54" s="553" t="s">
        <v>243</v>
      </c>
      <c r="C54" s="554"/>
      <c r="D54" s="555"/>
      <c r="E54" s="573"/>
      <c r="F54" s="556"/>
    </row>
    <row r="55" spans="1:9" s="533" customFormat="1" x14ac:dyDescent="0.25">
      <c r="A55" s="705"/>
      <c r="B55" s="553" t="s">
        <v>242</v>
      </c>
      <c r="C55" s="554"/>
      <c r="D55" s="555"/>
      <c r="E55" s="573"/>
      <c r="F55" s="556"/>
    </row>
    <row r="56" spans="1:9" s="533" customFormat="1" x14ac:dyDescent="0.25">
      <c r="A56" s="705"/>
      <c r="B56" s="553" t="s">
        <v>241</v>
      </c>
      <c r="C56" s="554"/>
      <c r="D56" s="555"/>
      <c r="E56" s="573"/>
      <c r="F56" s="556"/>
    </row>
    <row r="57" spans="1:9" s="533" customFormat="1" x14ac:dyDescent="0.25">
      <c r="A57" s="705"/>
      <c r="B57" s="553" t="s">
        <v>240</v>
      </c>
      <c r="C57" s="554"/>
      <c r="D57" s="555"/>
      <c r="E57" s="573"/>
      <c r="F57" s="556"/>
    </row>
    <row r="58" spans="1:9" s="533" customFormat="1" x14ac:dyDescent="0.25">
      <c r="A58" s="705"/>
      <c r="B58" s="553" t="s">
        <v>239</v>
      </c>
      <c r="C58" s="554"/>
      <c r="D58" s="555"/>
      <c r="E58" s="573"/>
      <c r="F58" s="556"/>
    </row>
    <row r="59" spans="1:9" s="533" customFormat="1" x14ac:dyDescent="0.25">
      <c r="A59" s="705"/>
      <c r="B59" s="552" t="s">
        <v>238</v>
      </c>
      <c r="C59" s="557"/>
      <c r="D59" s="558"/>
      <c r="E59" s="574"/>
      <c r="F59" s="559"/>
    </row>
    <row r="60" spans="1:9" s="533" customFormat="1" x14ac:dyDescent="0.25">
      <c r="A60" s="705"/>
      <c r="B60" s="560" t="s">
        <v>237</v>
      </c>
      <c r="C60" s="557"/>
      <c r="D60" s="558"/>
      <c r="E60" s="574"/>
      <c r="F60" s="559"/>
    </row>
    <row r="61" spans="1:9" s="533" customFormat="1" x14ac:dyDescent="0.25">
      <c r="A61" s="705"/>
      <c r="B61" s="560" t="s">
        <v>236</v>
      </c>
      <c r="C61" s="557"/>
      <c r="D61" s="558"/>
      <c r="E61" s="574"/>
      <c r="F61" s="559"/>
    </row>
    <row r="62" spans="1:9" s="533" customFormat="1" x14ac:dyDescent="0.25">
      <c r="A62" s="705"/>
      <c r="B62" s="560" t="s">
        <v>235</v>
      </c>
      <c r="C62" s="557"/>
      <c r="D62" s="558"/>
      <c r="E62" s="574"/>
      <c r="F62" s="559"/>
    </row>
    <row r="63" spans="1:9" s="533" customFormat="1" x14ac:dyDescent="0.25">
      <c r="A63" s="705"/>
      <c r="B63" s="560" t="s">
        <v>225</v>
      </c>
      <c r="C63" s="549"/>
      <c r="D63" s="550"/>
      <c r="E63" s="572"/>
      <c r="F63" s="551"/>
      <c r="G63" s="536"/>
      <c r="H63" s="536"/>
      <c r="I63" s="536"/>
    </row>
    <row r="64" spans="1:9" s="533" customFormat="1" x14ac:dyDescent="0.25">
      <c r="A64" s="705"/>
      <c r="B64" s="560" t="s">
        <v>224</v>
      </c>
      <c r="C64" s="549"/>
      <c r="D64" s="550"/>
      <c r="E64" s="572"/>
      <c r="F64" s="551"/>
      <c r="G64" s="536"/>
      <c r="H64" s="536"/>
      <c r="I64" s="536"/>
    </row>
    <row r="65" spans="1:9" s="533" customFormat="1" x14ac:dyDescent="0.25">
      <c r="A65" s="705"/>
      <c r="B65" s="560" t="s">
        <v>223</v>
      </c>
      <c r="C65" s="557"/>
      <c r="D65" s="558"/>
      <c r="E65" s="574"/>
      <c r="F65" s="559"/>
    </row>
    <row r="66" spans="1:9" s="533" customFormat="1" x14ac:dyDescent="0.25">
      <c r="A66" s="705"/>
      <c r="B66" s="560" t="s">
        <v>222</v>
      </c>
      <c r="C66" s="557"/>
      <c r="D66" s="558"/>
      <c r="E66" s="574"/>
      <c r="F66" s="559"/>
    </row>
    <row r="67" spans="1:9" s="533" customFormat="1" x14ac:dyDescent="0.25">
      <c r="A67" s="705"/>
      <c r="B67" s="552" t="s">
        <v>234</v>
      </c>
      <c r="C67" s="557"/>
      <c r="D67" s="558"/>
      <c r="E67" s="574"/>
      <c r="F67" s="559"/>
    </row>
    <row r="68" spans="1:9" s="533" customFormat="1" x14ac:dyDescent="0.25">
      <c r="A68" s="705"/>
      <c r="B68" s="553" t="s">
        <v>220</v>
      </c>
      <c r="C68" s="557"/>
      <c r="D68" s="558"/>
      <c r="E68" s="574"/>
      <c r="F68" s="559"/>
    </row>
    <row r="69" spans="1:9" s="533" customFormat="1" x14ac:dyDescent="0.25">
      <c r="A69" s="705"/>
      <c r="B69" s="553" t="s">
        <v>219</v>
      </c>
      <c r="C69" s="557"/>
      <c r="D69" s="558"/>
      <c r="E69" s="574"/>
      <c r="F69" s="559"/>
    </row>
    <row r="70" spans="1:9" s="533" customFormat="1" x14ac:dyDescent="0.25">
      <c r="A70" s="705"/>
      <c r="B70" s="553" t="s">
        <v>218</v>
      </c>
      <c r="C70" s="557"/>
      <c r="D70" s="558"/>
      <c r="E70" s="574"/>
      <c r="F70" s="559"/>
    </row>
    <row r="71" spans="1:9" s="533" customFormat="1" x14ac:dyDescent="0.25">
      <c r="A71" s="705"/>
      <c r="B71" s="553" t="s">
        <v>217</v>
      </c>
      <c r="C71" s="557"/>
      <c r="D71" s="558"/>
      <c r="E71" s="574"/>
      <c r="F71" s="559"/>
    </row>
    <row r="72" spans="1:9" s="533" customFormat="1" x14ac:dyDescent="0.25">
      <c r="A72" s="705"/>
      <c r="B72" s="552" t="s">
        <v>233</v>
      </c>
      <c r="C72" s="557"/>
      <c r="D72" s="558"/>
      <c r="E72" s="574"/>
      <c r="F72" s="559"/>
    </row>
    <row r="73" spans="1:9" s="533" customFormat="1" x14ac:dyDescent="0.25">
      <c r="A73" s="705"/>
      <c r="B73" s="553" t="s">
        <v>232</v>
      </c>
      <c r="C73" s="557"/>
      <c r="D73" s="558"/>
      <c r="E73" s="574"/>
      <c r="F73" s="559"/>
    </row>
    <row r="74" spans="1:9" s="533" customFormat="1" x14ac:dyDescent="0.25">
      <c r="A74" s="705"/>
      <c r="B74" s="553" t="s">
        <v>231</v>
      </c>
      <c r="C74" s="557"/>
      <c r="D74" s="558"/>
      <c r="E74" s="574"/>
      <c r="F74" s="559"/>
    </row>
    <row r="75" spans="1:9" s="533" customFormat="1" x14ac:dyDescent="0.25">
      <c r="A75" s="705"/>
      <c r="B75" s="553" t="s">
        <v>230</v>
      </c>
      <c r="C75" s="557"/>
      <c r="D75" s="558"/>
      <c r="E75" s="574"/>
      <c r="F75" s="559"/>
    </row>
    <row r="76" spans="1:9" s="533" customFormat="1" x14ac:dyDescent="0.25">
      <c r="A76" s="705"/>
      <c r="B76" s="552" t="s">
        <v>229</v>
      </c>
      <c r="C76" s="557"/>
      <c r="D76" s="558"/>
      <c r="E76" s="574"/>
      <c r="F76" s="559"/>
    </row>
    <row r="77" spans="1:9" s="533" customFormat="1" x14ac:dyDescent="0.25">
      <c r="A77" s="705"/>
      <c r="B77" s="553" t="s">
        <v>228</v>
      </c>
      <c r="C77" s="557"/>
      <c r="D77" s="558"/>
      <c r="E77" s="574"/>
      <c r="F77" s="559"/>
    </row>
    <row r="78" spans="1:9" s="533" customFormat="1" x14ac:dyDescent="0.25">
      <c r="A78" s="705"/>
      <c r="B78" s="553" t="s">
        <v>227</v>
      </c>
      <c r="C78" s="557"/>
      <c r="D78" s="558"/>
      <c r="E78" s="574"/>
      <c r="F78" s="559"/>
    </row>
    <row r="79" spans="1:9" s="533" customFormat="1" x14ac:dyDescent="0.25">
      <c r="A79" s="705"/>
      <c r="B79" s="553" t="s">
        <v>226</v>
      </c>
      <c r="C79" s="557"/>
      <c r="D79" s="558"/>
      <c r="E79" s="574"/>
      <c r="F79" s="559"/>
    </row>
    <row r="80" spans="1:9" s="533" customFormat="1" x14ac:dyDescent="0.25">
      <c r="A80" s="705"/>
      <c r="B80" s="560" t="s">
        <v>225</v>
      </c>
      <c r="C80" s="549"/>
      <c r="D80" s="550"/>
      <c r="E80" s="572"/>
      <c r="F80" s="551"/>
      <c r="G80" s="536"/>
      <c r="H80" s="536"/>
      <c r="I80" s="536"/>
    </row>
    <row r="81" spans="1:26" s="533" customFormat="1" x14ac:dyDescent="0.25">
      <c r="A81" s="705"/>
      <c r="B81" s="560" t="s">
        <v>224</v>
      </c>
      <c r="C81" s="549"/>
      <c r="D81" s="550"/>
      <c r="E81" s="572"/>
      <c r="F81" s="551"/>
      <c r="G81" s="536"/>
      <c r="H81" s="536"/>
      <c r="I81" s="536"/>
    </row>
    <row r="82" spans="1:26" s="533" customFormat="1" x14ac:dyDescent="0.25">
      <c r="A82" s="705"/>
      <c r="B82" s="553" t="s">
        <v>223</v>
      </c>
      <c r="C82" s="557"/>
      <c r="D82" s="558"/>
      <c r="E82" s="574"/>
      <c r="F82" s="559"/>
    </row>
    <row r="83" spans="1:26" s="533" customFormat="1" x14ac:dyDescent="0.25">
      <c r="A83" s="705"/>
      <c r="B83" s="553" t="s">
        <v>222</v>
      </c>
      <c r="C83" s="557"/>
      <c r="D83" s="558"/>
      <c r="E83" s="574"/>
      <c r="F83" s="559"/>
    </row>
    <row r="84" spans="1:26" s="533" customFormat="1" x14ac:dyDescent="0.25">
      <c r="A84" s="705"/>
      <c r="B84" s="552" t="s">
        <v>221</v>
      </c>
      <c r="C84" s="557"/>
      <c r="D84" s="558"/>
      <c r="E84" s="574"/>
      <c r="F84" s="559"/>
    </row>
    <row r="85" spans="1:26" s="533" customFormat="1" x14ac:dyDescent="0.25">
      <c r="A85" s="705"/>
      <c r="B85" s="553" t="s">
        <v>220</v>
      </c>
      <c r="C85" s="557"/>
      <c r="D85" s="558"/>
      <c r="E85" s="574"/>
      <c r="F85" s="559"/>
    </row>
    <row r="86" spans="1:26" s="533" customFormat="1" x14ac:dyDescent="0.25">
      <c r="A86" s="705"/>
      <c r="B86" s="553" t="s">
        <v>219</v>
      </c>
      <c r="C86" s="557"/>
      <c r="D86" s="558"/>
      <c r="E86" s="574"/>
      <c r="F86" s="559"/>
    </row>
    <row r="87" spans="1:26" s="533" customFormat="1" x14ac:dyDescent="0.25">
      <c r="A87" s="705"/>
      <c r="B87" s="553" t="s">
        <v>218</v>
      </c>
      <c r="C87" s="557"/>
      <c r="D87" s="558"/>
      <c r="E87" s="574"/>
      <c r="F87" s="559"/>
    </row>
    <row r="88" spans="1:26" s="533" customFormat="1" x14ac:dyDescent="0.25">
      <c r="A88" s="705"/>
      <c r="B88" s="553" t="s">
        <v>217</v>
      </c>
      <c r="C88" s="557"/>
      <c r="D88" s="558"/>
      <c r="E88" s="574"/>
      <c r="F88" s="559"/>
    </row>
    <row r="89" spans="1:26" s="533" customFormat="1" x14ac:dyDescent="0.25">
      <c r="A89" s="706"/>
      <c r="B89" s="561"/>
      <c r="C89" s="562" t="s">
        <v>31</v>
      </c>
      <c r="D89" s="563">
        <v>14</v>
      </c>
      <c r="E89" s="575"/>
      <c r="F89" s="564">
        <f t="shared" ref="F89:F100" si="2">D89*E89</f>
        <v>0</v>
      </c>
      <c r="G89" s="536"/>
      <c r="H89" s="536"/>
      <c r="I89" s="536"/>
    </row>
    <row r="90" spans="1:26" ht="180" x14ac:dyDescent="0.25">
      <c r="A90" s="4">
        <v>2</v>
      </c>
      <c r="B90" s="565" t="s">
        <v>216</v>
      </c>
      <c r="C90" s="9" t="s">
        <v>31</v>
      </c>
      <c r="D90" s="8">
        <v>14</v>
      </c>
      <c r="E90" s="7"/>
      <c r="F90" s="3">
        <f t="shared" si="2"/>
        <v>0</v>
      </c>
      <c r="G90" s="1"/>
      <c r="H90" s="1"/>
      <c r="I90" s="1"/>
      <c r="J90" s="1"/>
      <c r="K90" s="1"/>
      <c r="L90" s="1"/>
      <c r="M90" s="1"/>
      <c r="N90" s="1"/>
      <c r="O90" s="1"/>
      <c r="P90" s="1"/>
      <c r="Q90" s="1"/>
      <c r="R90" s="1"/>
      <c r="S90" s="1"/>
      <c r="T90" s="1"/>
      <c r="U90" s="1"/>
      <c r="V90" s="1"/>
      <c r="W90" s="1"/>
      <c r="X90" s="1"/>
      <c r="Y90" s="1"/>
      <c r="Z90" s="1"/>
    </row>
    <row r="91" spans="1:26" ht="30" x14ac:dyDescent="0.25">
      <c r="A91" s="4">
        <v>3</v>
      </c>
      <c r="B91" s="30" t="s">
        <v>215</v>
      </c>
      <c r="C91" s="9" t="s">
        <v>31</v>
      </c>
      <c r="D91" s="8">
        <v>14</v>
      </c>
      <c r="E91" s="7"/>
      <c r="F91" s="3">
        <f t="shared" si="2"/>
        <v>0</v>
      </c>
      <c r="G91" s="1"/>
      <c r="H91" s="1"/>
      <c r="I91" s="1"/>
      <c r="J91" s="1"/>
      <c r="K91" s="1"/>
      <c r="L91" s="1"/>
      <c r="M91" s="1"/>
      <c r="N91" s="1"/>
      <c r="O91" s="1"/>
      <c r="P91" s="1"/>
      <c r="Q91" s="1"/>
      <c r="R91" s="1"/>
      <c r="S91" s="1"/>
      <c r="T91" s="1"/>
      <c r="U91" s="1"/>
      <c r="V91" s="1"/>
      <c r="W91" s="1"/>
      <c r="X91" s="1"/>
      <c r="Y91" s="1"/>
      <c r="Z91" s="1"/>
    </row>
    <row r="92" spans="1:26" ht="75" x14ac:dyDescent="0.25">
      <c r="A92" s="10">
        <v>4</v>
      </c>
      <c r="B92" s="30" t="s">
        <v>214</v>
      </c>
      <c r="C92" s="9" t="s">
        <v>31</v>
      </c>
      <c r="D92" s="8">
        <v>14</v>
      </c>
      <c r="E92" s="7"/>
      <c r="F92" s="3">
        <f t="shared" si="2"/>
        <v>0</v>
      </c>
      <c r="G92" s="1"/>
      <c r="H92" s="1"/>
      <c r="I92" s="1"/>
      <c r="J92" s="1"/>
      <c r="K92" s="1"/>
      <c r="L92" s="1"/>
      <c r="M92" s="1"/>
      <c r="N92" s="1"/>
      <c r="O92" s="1"/>
      <c r="P92" s="1"/>
      <c r="Q92" s="1"/>
      <c r="R92" s="1"/>
      <c r="S92" s="1"/>
      <c r="T92" s="1"/>
      <c r="U92" s="1"/>
      <c r="V92" s="1"/>
      <c r="W92" s="1"/>
      <c r="X92" s="1"/>
      <c r="Y92" s="1"/>
      <c r="Z92" s="1"/>
    </row>
    <row r="93" spans="1:26" ht="45" x14ac:dyDescent="0.25">
      <c r="A93" s="4">
        <v>5</v>
      </c>
      <c r="B93" s="565" t="s">
        <v>213</v>
      </c>
      <c r="C93" s="9" t="s">
        <v>207</v>
      </c>
      <c r="D93" s="8">
        <v>433</v>
      </c>
      <c r="E93" s="576"/>
      <c r="F93" s="566">
        <f t="shared" si="2"/>
        <v>0</v>
      </c>
      <c r="G93" s="1"/>
      <c r="H93" s="1"/>
      <c r="I93" s="1"/>
      <c r="J93" s="1"/>
      <c r="K93" s="1"/>
      <c r="L93" s="1"/>
      <c r="M93" s="1"/>
      <c r="N93" s="1"/>
      <c r="O93" s="1"/>
      <c r="P93" s="1"/>
      <c r="Q93" s="1"/>
      <c r="R93" s="1"/>
      <c r="S93" s="1"/>
      <c r="T93" s="1"/>
      <c r="U93" s="1"/>
      <c r="V93" s="1"/>
      <c r="W93" s="1"/>
      <c r="X93" s="1"/>
      <c r="Y93" s="1"/>
      <c r="Z93" s="1"/>
    </row>
    <row r="94" spans="1:26" ht="60" x14ac:dyDescent="0.25">
      <c r="A94" s="10">
        <v>6</v>
      </c>
      <c r="B94" s="565" t="s">
        <v>212</v>
      </c>
      <c r="C94" s="9" t="s">
        <v>207</v>
      </c>
      <c r="D94" s="8">
        <v>140</v>
      </c>
      <c r="E94" s="7"/>
      <c r="F94" s="3">
        <f t="shared" si="2"/>
        <v>0</v>
      </c>
      <c r="G94" s="1"/>
      <c r="H94" s="1"/>
      <c r="I94" s="1"/>
      <c r="J94" s="1"/>
      <c r="K94" s="1"/>
      <c r="L94" s="1"/>
      <c r="M94" s="1"/>
      <c r="N94" s="1"/>
      <c r="O94" s="1"/>
      <c r="P94" s="1"/>
      <c r="Q94" s="1"/>
      <c r="R94" s="1"/>
      <c r="S94" s="1"/>
      <c r="T94" s="1"/>
      <c r="U94" s="1"/>
      <c r="V94" s="1"/>
      <c r="W94" s="1"/>
      <c r="X94" s="1"/>
      <c r="Y94" s="1"/>
      <c r="Z94" s="1"/>
    </row>
    <row r="95" spans="1:26" ht="30" x14ac:dyDescent="0.25">
      <c r="A95" s="10">
        <v>7</v>
      </c>
      <c r="B95" s="30" t="s">
        <v>211</v>
      </c>
      <c r="C95" s="9" t="s">
        <v>31</v>
      </c>
      <c r="D95" s="8">
        <v>30</v>
      </c>
      <c r="E95" s="7"/>
      <c r="F95" s="566">
        <f t="shared" si="2"/>
        <v>0</v>
      </c>
      <c r="G95" s="1"/>
      <c r="H95" s="1"/>
      <c r="I95" s="1"/>
      <c r="J95" s="1"/>
      <c r="K95" s="1"/>
      <c r="L95" s="1"/>
      <c r="M95" s="1"/>
      <c r="N95" s="1"/>
      <c r="O95" s="1"/>
      <c r="P95" s="1"/>
      <c r="Q95" s="1"/>
      <c r="R95" s="1"/>
      <c r="S95" s="1"/>
      <c r="T95" s="1"/>
      <c r="U95" s="1"/>
      <c r="V95" s="1"/>
      <c r="W95" s="1"/>
      <c r="X95" s="1"/>
      <c r="Y95" s="1"/>
      <c r="Z95" s="1"/>
    </row>
    <row r="96" spans="1:26" s="536" customFormat="1" ht="30" x14ac:dyDescent="0.25">
      <c r="A96" s="541">
        <v>8</v>
      </c>
      <c r="B96" s="567" t="s">
        <v>210</v>
      </c>
      <c r="C96" s="568" t="s">
        <v>31</v>
      </c>
      <c r="D96" s="8">
        <v>3</v>
      </c>
      <c r="E96" s="576"/>
      <c r="F96" s="569">
        <f t="shared" si="2"/>
        <v>0</v>
      </c>
    </row>
    <row r="97" spans="1:26" s="536" customFormat="1" ht="60" x14ac:dyDescent="0.25">
      <c r="A97" s="541">
        <v>9</v>
      </c>
      <c r="B97" s="567" t="s">
        <v>209</v>
      </c>
      <c r="C97" s="568" t="s">
        <v>31</v>
      </c>
      <c r="D97" s="8">
        <v>1</v>
      </c>
      <c r="E97" s="576"/>
      <c r="F97" s="569">
        <f t="shared" si="2"/>
        <v>0</v>
      </c>
    </row>
    <row r="98" spans="1:26" ht="45" x14ac:dyDescent="0.25">
      <c r="A98" s="4">
        <v>10</v>
      </c>
      <c r="B98" s="567" t="s">
        <v>208</v>
      </c>
      <c r="C98" s="9" t="s">
        <v>207</v>
      </c>
      <c r="D98" s="8">
        <v>313</v>
      </c>
      <c r="E98" s="576"/>
      <c r="F98" s="566">
        <f t="shared" si="2"/>
        <v>0</v>
      </c>
      <c r="G98" s="1"/>
      <c r="H98" s="29"/>
      <c r="I98" s="1"/>
      <c r="J98" s="1"/>
      <c r="K98" s="1"/>
      <c r="L98" s="1"/>
      <c r="M98" s="1"/>
      <c r="N98" s="1"/>
      <c r="O98" s="1"/>
      <c r="P98" s="1"/>
      <c r="Q98" s="1"/>
      <c r="R98" s="1"/>
      <c r="S98" s="1"/>
      <c r="T98" s="1"/>
      <c r="U98" s="1"/>
      <c r="V98" s="1"/>
      <c r="W98" s="1"/>
      <c r="X98" s="1"/>
      <c r="Y98" s="1"/>
      <c r="Z98" s="1"/>
    </row>
    <row r="99" spans="1:26" ht="30" x14ac:dyDescent="0.25">
      <c r="A99" s="10">
        <v>11</v>
      </c>
      <c r="B99" s="28" t="s">
        <v>206</v>
      </c>
      <c r="C99" s="9" t="s">
        <v>31</v>
      </c>
      <c r="D99" s="8">
        <v>14</v>
      </c>
      <c r="E99" s="7"/>
      <c r="F99" s="566">
        <f t="shared" si="2"/>
        <v>0</v>
      </c>
      <c r="G99" s="1"/>
      <c r="H99" s="1"/>
      <c r="I99" s="1"/>
      <c r="J99" s="1"/>
      <c r="K99" s="1"/>
      <c r="L99" s="1"/>
      <c r="M99" s="1"/>
      <c r="N99" s="1"/>
      <c r="O99" s="1"/>
      <c r="P99" s="1"/>
      <c r="Q99" s="1"/>
      <c r="R99" s="1"/>
      <c r="S99" s="1"/>
      <c r="T99" s="1"/>
      <c r="U99" s="1"/>
      <c r="V99" s="1"/>
      <c r="W99" s="1"/>
      <c r="X99" s="1"/>
      <c r="Y99" s="1"/>
      <c r="Z99" s="1"/>
    </row>
    <row r="100" spans="1:26" ht="45" x14ac:dyDescent="0.25">
      <c r="A100" s="4">
        <v>12</v>
      </c>
      <c r="B100" s="567" t="s">
        <v>205</v>
      </c>
      <c r="C100" s="9" t="s">
        <v>31</v>
      </c>
      <c r="D100" s="27">
        <v>32</v>
      </c>
      <c r="E100" s="26"/>
      <c r="F100" s="566">
        <f t="shared" si="2"/>
        <v>0</v>
      </c>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702">
        <v>13</v>
      </c>
      <c r="B101" s="25" t="s">
        <v>204</v>
      </c>
      <c r="C101" s="24"/>
      <c r="D101" s="23"/>
      <c r="E101" s="22"/>
      <c r="F101" s="2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703"/>
      <c r="B102" s="20" t="s">
        <v>203</v>
      </c>
      <c r="C102" s="19"/>
      <c r="D102" s="18"/>
      <c r="E102" s="17"/>
      <c r="F102" s="16"/>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703"/>
      <c r="B103" s="20" t="s">
        <v>202</v>
      </c>
      <c r="C103" s="19"/>
      <c r="D103" s="18"/>
      <c r="E103" s="17"/>
      <c r="F103" s="16"/>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703"/>
      <c r="B104" s="20" t="s">
        <v>201</v>
      </c>
      <c r="C104" s="19"/>
      <c r="D104" s="18"/>
      <c r="E104" s="17"/>
      <c r="F104" s="16"/>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710"/>
      <c r="B105" s="15"/>
      <c r="C105" s="14" t="s">
        <v>199</v>
      </c>
      <c r="D105" s="13">
        <v>1</v>
      </c>
      <c r="E105" s="12"/>
      <c r="F105" s="11">
        <f>D105*E105</f>
        <v>0</v>
      </c>
      <c r="G105" s="1"/>
      <c r="H105" s="1"/>
      <c r="I105" s="1"/>
      <c r="J105" s="1"/>
      <c r="K105" s="1"/>
      <c r="L105" s="1"/>
      <c r="M105" s="1"/>
      <c r="N105" s="1"/>
      <c r="O105" s="1"/>
      <c r="P105" s="1"/>
      <c r="Q105" s="1"/>
      <c r="R105" s="1"/>
      <c r="S105" s="1"/>
      <c r="T105" s="1"/>
      <c r="U105" s="1"/>
      <c r="V105" s="1"/>
      <c r="W105" s="1"/>
      <c r="X105" s="1"/>
      <c r="Y105" s="1"/>
      <c r="Z105" s="1"/>
    </row>
    <row r="106" spans="1:26" ht="30" x14ac:dyDescent="0.25">
      <c r="A106" s="10">
        <v>14</v>
      </c>
      <c r="B106" s="30" t="s">
        <v>200</v>
      </c>
      <c r="C106" s="9" t="s">
        <v>199</v>
      </c>
      <c r="D106" s="8">
        <v>1</v>
      </c>
      <c r="E106" s="7"/>
      <c r="F106" s="3">
        <f>D106*E106</f>
        <v>0</v>
      </c>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697" t="s">
        <v>559</v>
      </c>
      <c r="B107" s="698"/>
      <c r="C107" s="698"/>
      <c r="D107" s="698"/>
      <c r="E107" s="701"/>
      <c r="F107" s="6">
        <f>SUM(F31:F106)</f>
        <v>0</v>
      </c>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5"/>
      <c r="B108" s="5"/>
      <c r="C108" s="5"/>
      <c r="D108" s="5"/>
      <c r="E108" s="5"/>
      <c r="F108" s="5"/>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5"/>
      <c r="B109" s="5"/>
      <c r="C109" s="5"/>
      <c r="D109" s="5"/>
      <c r="E109" s="5"/>
      <c r="F109" s="5"/>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708" t="s">
        <v>548</v>
      </c>
      <c r="B110" s="698"/>
      <c r="C110" s="698"/>
      <c r="D110" s="698"/>
      <c r="E110" s="698"/>
      <c r="F110" s="70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4">
        <v>1</v>
      </c>
      <c r="B111" s="709" t="str">
        <f>$A$4</f>
        <v>GRAĐEVINSKI MATERIJAL I RADOVI</v>
      </c>
      <c r="C111" s="698"/>
      <c r="D111" s="698"/>
      <c r="E111" s="701"/>
      <c r="F111" s="3">
        <f>$F$25</f>
        <v>0</v>
      </c>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4">
        <v>2</v>
      </c>
      <c r="B112" s="709" t="str">
        <f>$A$29</f>
        <v>ELEKTROMONTAŽNI MATERIJAL I RADOVI</v>
      </c>
      <c r="C112" s="698"/>
      <c r="D112" s="698"/>
      <c r="E112" s="701"/>
      <c r="F112" s="3">
        <f>$F$107</f>
        <v>0</v>
      </c>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707" t="s">
        <v>0</v>
      </c>
      <c r="B113" s="698"/>
      <c r="C113" s="698"/>
      <c r="D113" s="698"/>
      <c r="E113" s="701"/>
      <c r="F113" s="2">
        <f>SUM(F111:F112)</f>
        <v>0</v>
      </c>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sheetData>
  <sheetProtection algorithmName="SHA-512" hashValue="pzKC2hm4SL6d638HQ7nNqkVMClV0WQzmUAvu8+kVavBjTP6jpCn6SxVCi7W1JAXewPmiK8/xRc5LNAsvVQsycw==" saltValue="ln0bMWRdAE5hIuW+MEFIFg==" spinCount="100000" sheet="1" objects="1" scenarios="1" selectLockedCells="1"/>
  <mergeCells count="12">
    <mergeCell ref="A113:E113"/>
    <mergeCell ref="A110:F110"/>
    <mergeCell ref="A4:F4"/>
    <mergeCell ref="B111:E111"/>
    <mergeCell ref="A107:E107"/>
    <mergeCell ref="B112:E112"/>
    <mergeCell ref="A101:A105"/>
    <mergeCell ref="A1:F1"/>
    <mergeCell ref="A25:E25"/>
    <mergeCell ref="A29:F29"/>
    <mergeCell ref="A18:A19"/>
    <mergeCell ref="A31:A89"/>
  </mergeCells>
  <pageMargins left="0.7" right="0.7" top="0.75" bottom="0.75" header="0" footer="0"/>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52"/>
  <sheetViews>
    <sheetView showZeros="0" workbookViewId="0">
      <selection activeCell="E6" sqref="E6"/>
    </sheetView>
  </sheetViews>
  <sheetFormatPr defaultColWidth="14.42578125" defaultRowHeight="15" customHeight="1" x14ac:dyDescent="0.25"/>
  <cols>
    <col min="1" max="1" width="9.140625" style="103" customWidth="1"/>
    <col min="2" max="2" width="48" style="103" customWidth="1"/>
    <col min="3" max="3" width="9.140625" style="103" customWidth="1"/>
    <col min="4" max="4" width="8.42578125" style="103" customWidth="1"/>
    <col min="5" max="5" width="9.28515625" style="103" customWidth="1"/>
    <col min="6" max="6" width="15" style="103" customWidth="1"/>
    <col min="7" max="7" width="9.140625" style="103" customWidth="1"/>
    <col min="8" max="8" width="13.5703125" style="103" customWidth="1"/>
    <col min="9" max="9" width="9.140625" style="103" customWidth="1"/>
    <col min="10" max="26" width="8.7109375" style="103" customWidth="1"/>
    <col min="27" max="16384" width="14.42578125" style="103"/>
  </cols>
  <sheetData>
    <row r="1" spans="1:26" ht="18.75" x14ac:dyDescent="0.3">
      <c r="A1" s="695" t="s">
        <v>322</v>
      </c>
      <c r="B1" s="696"/>
      <c r="C1" s="696"/>
      <c r="D1" s="696"/>
      <c r="E1" s="696"/>
      <c r="F1" s="696"/>
      <c r="G1" s="1"/>
      <c r="H1" s="1"/>
      <c r="I1" s="1"/>
      <c r="J1" s="1"/>
      <c r="K1" s="1"/>
      <c r="L1" s="1"/>
      <c r="M1" s="1"/>
      <c r="N1" s="1"/>
      <c r="O1" s="1"/>
      <c r="P1" s="1"/>
      <c r="Q1" s="1"/>
      <c r="R1" s="1"/>
      <c r="S1" s="1"/>
      <c r="T1" s="1"/>
      <c r="U1" s="1"/>
      <c r="V1" s="1"/>
      <c r="W1" s="1"/>
      <c r="X1" s="1"/>
      <c r="Y1" s="1"/>
      <c r="Z1" s="1"/>
    </row>
    <row r="2" spans="1:26" x14ac:dyDescent="0.25">
      <c r="A2" s="1"/>
      <c r="B2" s="1"/>
      <c r="C2" s="1"/>
      <c r="D2" s="1"/>
      <c r="E2" s="1"/>
      <c r="F2" s="1"/>
      <c r="G2" s="1"/>
      <c r="H2" s="1"/>
      <c r="I2" s="1"/>
      <c r="J2" s="1"/>
      <c r="K2" s="1"/>
      <c r="L2" s="1"/>
      <c r="M2" s="1"/>
      <c r="N2" s="1"/>
      <c r="O2" s="1"/>
      <c r="P2" s="1"/>
      <c r="Q2" s="1"/>
      <c r="R2" s="1"/>
      <c r="S2" s="1"/>
      <c r="T2" s="1"/>
      <c r="U2" s="1"/>
      <c r="V2" s="1"/>
      <c r="W2" s="1"/>
      <c r="X2" s="1"/>
      <c r="Y2" s="1"/>
      <c r="Z2" s="1"/>
    </row>
    <row r="3" spans="1:26" x14ac:dyDescent="0.25">
      <c r="A3" s="700" t="s">
        <v>294</v>
      </c>
      <c r="B3" s="698"/>
      <c r="C3" s="698"/>
      <c r="D3" s="698"/>
      <c r="E3" s="698"/>
      <c r="F3" s="701"/>
      <c r="G3" s="1"/>
      <c r="H3" s="1"/>
      <c r="I3" s="1"/>
      <c r="J3" s="1"/>
      <c r="K3" s="1"/>
      <c r="L3" s="1"/>
      <c r="M3" s="1"/>
      <c r="N3" s="1"/>
      <c r="O3" s="1"/>
      <c r="P3" s="1"/>
      <c r="Q3" s="1"/>
      <c r="R3" s="1"/>
      <c r="S3" s="1"/>
      <c r="T3" s="1"/>
      <c r="U3" s="1"/>
      <c r="V3" s="1"/>
      <c r="W3" s="1"/>
      <c r="X3" s="1"/>
      <c r="Y3" s="1"/>
      <c r="Z3" s="1"/>
    </row>
    <row r="4" spans="1:26" ht="30" x14ac:dyDescent="0.25">
      <c r="A4" s="39" t="s">
        <v>271</v>
      </c>
      <c r="B4" s="39" t="s">
        <v>270</v>
      </c>
      <c r="C4" s="39" t="s">
        <v>269</v>
      </c>
      <c r="D4" s="38" t="s">
        <v>268</v>
      </c>
      <c r="E4" s="32" t="s">
        <v>267</v>
      </c>
      <c r="F4" s="38" t="s">
        <v>266</v>
      </c>
      <c r="G4" s="1"/>
      <c r="H4" s="1"/>
      <c r="I4" s="1"/>
      <c r="J4" s="1"/>
      <c r="K4" s="1"/>
      <c r="L4" s="1"/>
      <c r="M4" s="1"/>
      <c r="N4" s="1"/>
      <c r="O4" s="1"/>
      <c r="P4" s="1"/>
      <c r="Q4" s="1"/>
      <c r="R4" s="1"/>
      <c r="S4" s="1"/>
      <c r="T4" s="1"/>
      <c r="U4" s="1"/>
      <c r="V4" s="1"/>
      <c r="W4" s="1"/>
      <c r="X4" s="1"/>
      <c r="Y4" s="1"/>
      <c r="Z4" s="1"/>
    </row>
    <row r="5" spans="1:26" s="533" customFormat="1" ht="60" x14ac:dyDescent="0.25">
      <c r="A5" s="527">
        <v>1</v>
      </c>
      <c r="B5" s="528" t="s">
        <v>321</v>
      </c>
      <c r="C5" s="529" t="s">
        <v>31</v>
      </c>
      <c r="D5" s="577">
        <v>1</v>
      </c>
      <c r="E5" s="570"/>
      <c r="F5" s="531">
        <f t="shared" ref="F5:F20" si="0">D5*E5</f>
        <v>0</v>
      </c>
      <c r="G5" s="532"/>
      <c r="H5" s="532"/>
      <c r="I5" s="532"/>
      <c r="J5" s="532"/>
      <c r="K5" s="532"/>
      <c r="L5" s="532"/>
      <c r="M5" s="532"/>
      <c r="N5" s="532"/>
      <c r="O5" s="532"/>
      <c r="P5" s="532"/>
      <c r="Q5" s="532"/>
      <c r="R5" s="532"/>
      <c r="S5" s="532"/>
      <c r="T5" s="532"/>
      <c r="U5" s="532"/>
      <c r="V5" s="532"/>
      <c r="W5" s="532"/>
      <c r="X5" s="532"/>
      <c r="Y5" s="532"/>
      <c r="Z5" s="532"/>
    </row>
    <row r="6" spans="1:26" s="533" customFormat="1" ht="107.25" x14ac:dyDescent="0.25">
      <c r="A6" s="527">
        <v>2</v>
      </c>
      <c r="B6" s="528" t="s">
        <v>320</v>
      </c>
      <c r="C6" s="529" t="s">
        <v>283</v>
      </c>
      <c r="D6" s="578">
        <v>120</v>
      </c>
      <c r="E6" s="570"/>
      <c r="F6" s="531">
        <f t="shared" si="0"/>
        <v>0</v>
      </c>
      <c r="G6" s="532"/>
      <c r="H6" s="532"/>
      <c r="I6" s="532"/>
      <c r="J6" s="532"/>
      <c r="K6" s="532"/>
      <c r="L6" s="532"/>
      <c r="M6" s="532"/>
      <c r="N6" s="532"/>
      <c r="O6" s="532"/>
      <c r="P6" s="532"/>
      <c r="Q6" s="532"/>
      <c r="R6" s="532"/>
      <c r="S6" s="532"/>
      <c r="T6" s="532"/>
      <c r="U6" s="532"/>
      <c r="V6" s="532"/>
      <c r="W6" s="532"/>
      <c r="X6" s="532"/>
      <c r="Y6" s="532"/>
      <c r="Z6" s="532"/>
    </row>
    <row r="7" spans="1:26" s="533" customFormat="1" ht="107.25" x14ac:dyDescent="0.25">
      <c r="A7" s="527">
        <v>3</v>
      </c>
      <c r="B7" s="528" t="s">
        <v>319</v>
      </c>
      <c r="C7" s="529" t="s">
        <v>283</v>
      </c>
      <c r="D7" s="578">
        <v>14</v>
      </c>
      <c r="E7" s="570"/>
      <c r="F7" s="531">
        <f t="shared" si="0"/>
        <v>0</v>
      </c>
      <c r="G7" s="532"/>
      <c r="H7" s="532"/>
      <c r="I7" s="532"/>
      <c r="J7" s="532"/>
      <c r="K7" s="532"/>
      <c r="L7" s="532"/>
      <c r="M7" s="532"/>
      <c r="N7" s="532"/>
      <c r="O7" s="532"/>
      <c r="P7" s="532"/>
      <c r="Q7" s="532"/>
      <c r="R7" s="532"/>
      <c r="S7" s="532"/>
      <c r="T7" s="532"/>
      <c r="U7" s="532"/>
      <c r="V7" s="532"/>
      <c r="W7" s="532"/>
      <c r="X7" s="532"/>
      <c r="Y7" s="532"/>
      <c r="Z7" s="532"/>
    </row>
    <row r="8" spans="1:26" ht="45" x14ac:dyDescent="0.25">
      <c r="A8" s="4">
        <v>4</v>
      </c>
      <c r="B8" s="528" t="s">
        <v>318</v>
      </c>
      <c r="C8" s="529" t="s">
        <v>283</v>
      </c>
      <c r="D8" s="578">
        <v>30</v>
      </c>
      <c r="E8" s="570"/>
      <c r="F8" s="33">
        <f t="shared" si="0"/>
        <v>0</v>
      </c>
      <c r="G8" s="1"/>
      <c r="H8" s="1"/>
      <c r="I8" s="1"/>
      <c r="J8" s="1"/>
      <c r="K8" s="1"/>
      <c r="L8" s="1"/>
      <c r="M8" s="1"/>
      <c r="N8" s="1"/>
      <c r="O8" s="1"/>
      <c r="P8" s="1"/>
      <c r="Q8" s="1"/>
      <c r="R8" s="1"/>
      <c r="S8" s="1"/>
      <c r="T8" s="1"/>
      <c r="U8" s="1"/>
      <c r="V8" s="1"/>
      <c r="W8" s="1"/>
      <c r="X8" s="1"/>
      <c r="Y8" s="1"/>
      <c r="Z8" s="1"/>
    </row>
    <row r="9" spans="1:26" s="536" customFormat="1" ht="45" x14ac:dyDescent="0.25">
      <c r="A9" s="534">
        <v>5</v>
      </c>
      <c r="B9" s="579" t="s">
        <v>290</v>
      </c>
      <c r="C9" s="529" t="s">
        <v>283</v>
      </c>
      <c r="D9" s="578">
        <v>24</v>
      </c>
      <c r="E9" s="570"/>
      <c r="F9" s="33">
        <f t="shared" si="0"/>
        <v>0</v>
      </c>
    </row>
    <row r="10" spans="1:26" s="533" customFormat="1" ht="45" x14ac:dyDescent="0.25">
      <c r="A10" s="537">
        <v>6</v>
      </c>
      <c r="B10" s="528" t="s">
        <v>289</v>
      </c>
      <c r="C10" s="529" t="s">
        <v>283</v>
      </c>
      <c r="D10" s="578">
        <v>17</v>
      </c>
      <c r="E10" s="570"/>
      <c r="F10" s="531">
        <f t="shared" si="0"/>
        <v>0</v>
      </c>
      <c r="G10" s="532"/>
      <c r="H10" s="532"/>
      <c r="I10" s="532"/>
      <c r="J10" s="532"/>
      <c r="K10" s="532"/>
      <c r="L10" s="532"/>
      <c r="M10" s="532"/>
      <c r="N10" s="532"/>
      <c r="O10" s="532"/>
      <c r="P10" s="532"/>
      <c r="Q10" s="532"/>
      <c r="R10" s="532"/>
      <c r="S10" s="532"/>
      <c r="T10" s="532"/>
      <c r="U10" s="532"/>
      <c r="V10" s="532"/>
      <c r="W10" s="532"/>
      <c r="X10" s="532"/>
      <c r="Y10" s="532"/>
      <c r="Z10" s="532"/>
    </row>
    <row r="11" spans="1:26" ht="30" x14ac:dyDescent="0.25">
      <c r="A11" s="60">
        <v>7</v>
      </c>
      <c r="B11" s="579" t="s">
        <v>288</v>
      </c>
      <c r="C11" s="14" t="s">
        <v>286</v>
      </c>
      <c r="D11" s="37">
        <v>11</v>
      </c>
      <c r="E11" s="570"/>
      <c r="F11" s="33">
        <f t="shared" si="0"/>
        <v>0</v>
      </c>
      <c r="G11" s="1"/>
      <c r="H11" s="1"/>
      <c r="I11" s="1"/>
      <c r="J11" s="1"/>
      <c r="K11" s="1"/>
      <c r="L11" s="1"/>
      <c r="M11" s="1"/>
      <c r="N11" s="1"/>
      <c r="O11" s="1"/>
      <c r="P11" s="1"/>
      <c r="Q11" s="1"/>
      <c r="R11" s="1"/>
      <c r="S11" s="1"/>
      <c r="T11" s="1"/>
      <c r="U11" s="1"/>
      <c r="V11" s="1"/>
      <c r="W11" s="1"/>
      <c r="X11" s="1"/>
      <c r="Y11" s="1"/>
      <c r="Z11" s="1"/>
    </row>
    <row r="12" spans="1:26" ht="30" x14ac:dyDescent="0.25">
      <c r="A12" s="60">
        <v>8</v>
      </c>
      <c r="B12" s="579" t="s">
        <v>287</v>
      </c>
      <c r="C12" s="14" t="s">
        <v>286</v>
      </c>
      <c r="D12" s="37">
        <v>10</v>
      </c>
      <c r="E12" s="570"/>
      <c r="F12" s="33">
        <f t="shared" si="0"/>
        <v>0</v>
      </c>
      <c r="G12" s="1"/>
      <c r="H12" s="1"/>
      <c r="I12" s="1"/>
      <c r="J12" s="1"/>
      <c r="K12" s="1"/>
      <c r="L12" s="1"/>
      <c r="M12" s="1"/>
      <c r="N12" s="1"/>
      <c r="O12" s="1"/>
      <c r="P12" s="1"/>
      <c r="Q12" s="1"/>
      <c r="R12" s="1"/>
      <c r="S12" s="1"/>
      <c r="T12" s="1"/>
      <c r="U12" s="1"/>
      <c r="V12" s="1"/>
      <c r="W12" s="1"/>
      <c r="X12" s="1"/>
      <c r="Y12" s="1"/>
      <c r="Z12" s="1"/>
    </row>
    <row r="13" spans="1:26" s="533" customFormat="1" ht="50.25" customHeight="1" x14ac:dyDescent="0.25">
      <c r="A13" s="537">
        <v>9</v>
      </c>
      <c r="B13" s="528" t="s">
        <v>317</v>
      </c>
      <c r="C13" s="529" t="s">
        <v>283</v>
      </c>
      <c r="D13" s="578">
        <v>42</v>
      </c>
      <c r="E13" s="570"/>
      <c r="F13" s="531">
        <f t="shared" si="0"/>
        <v>0</v>
      </c>
      <c r="G13" s="532"/>
      <c r="H13" s="532"/>
      <c r="I13" s="532"/>
      <c r="J13" s="532"/>
      <c r="K13" s="532"/>
      <c r="L13" s="532"/>
      <c r="M13" s="532"/>
      <c r="N13" s="532"/>
      <c r="O13" s="532"/>
      <c r="P13" s="532"/>
      <c r="Q13" s="532"/>
      <c r="R13" s="532"/>
      <c r="S13" s="532"/>
      <c r="T13" s="532"/>
      <c r="U13" s="532"/>
      <c r="V13" s="532"/>
      <c r="W13" s="532"/>
      <c r="X13" s="532"/>
      <c r="Y13" s="532"/>
      <c r="Z13" s="532"/>
    </row>
    <row r="14" spans="1:26" s="533" customFormat="1" ht="60" x14ac:dyDescent="0.25">
      <c r="A14" s="537">
        <v>10</v>
      </c>
      <c r="B14" s="528" t="s">
        <v>284</v>
      </c>
      <c r="C14" s="529" t="s">
        <v>283</v>
      </c>
      <c r="D14" s="578">
        <v>90</v>
      </c>
      <c r="E14" s="570"/>
      <c r="F14" s="531">
        <f t="shared" si="0"/>
        <v>0</v>
      </c>
      <c r="G14" s="532"/>
      <c r="H14" s="532"/>
      <c r="I14" s="532"/>
      <c r="J14" s="532"/>
      <c r="K14" s="532"/>
      <c r="L14" s="532"/>
      <c r="M14" s="532"/>
      <c r="N14" s="532"/>
      <c r="O14" s="532"/>
      <c r="P14" s="532"/>
      <c r="Q14" s="532"/>
      <c r="R14" s="532"/>
      <c r="S14" s="532"/>
      <c r="T14" s="532"/>
      <c r="U14" s="532"/>
      <c r="V14" s="532"/>
      <c r="W14" s="532"/>
      <c r="X14" s="532"/>
      <c r="Y14" s="532"/>
      <c r="Z14" s="532"/>
    </row>
    <row r="15" spans="1:26" s="533" customFormat="1" ht="45" x14ac:dyDescent="0.25">
      <c r="A15" s="580">
        <v>11</v>
      </c>
      <c r="B15" s="581" t="s">
        <v>316</v>
      </c>
      <c r="C15" s="582" t="s">
        <v>207</v>
      </c>
      <c r="D15" s="583">
        <v>35</v>
      </c>
      <c r="E15" s="599"/>
      <c r="F15" s="59">
        <f t="shared" si="0"/>
        <v>0</v>
      </c>
      <c r="G15" s="532"/>
      <c r="H15" s="532"/>
      <c r="I15" s="532"/>
      <c r="J15" s="532"/>
      <c r="K15" s="532"/>
      <c r="L15" s="532"/>
      <c r="M15" s="532"/>
      <c r="N15" s="532"/>
      <c r="O15" s="532"/>
      <c r="P15" s="532"/>
      <c r="Q15" s="532"/>
      <c r="R15" s="532"/>
      <c r="S15" s="532"/>
      <c r="T15" s="532"/>
      <c r="U15" s="532"/>
      <c r="V15" s="532"/>
      <c r="W15" s="532"/>
      <c r="X15" s="532"/>
      <c r="Y15" s="532"/>
      <c r="Z15" s="532"/>
    </row>
    <row r="16" spans="1:26" s="533" customFormat="1" ht="45" x14ac:dyDescent="0.25">
      <c r="A16" s="584">
        <v>12</v>
      </c>
      <c r="B16" s="579" t="s">
        <v>315</v>
      </c>
      <c r="C16" s="538" t="s">
        <v>207</v>
      </c>
      <c r="D16" s="585">
        <v>35</v>
      </c>
      <c r="E16" s="570"/>
      <c r="F16" s="33">
        <f t="shared" si="0"/>
        <v>0</v>
      </c>
      <c r="G16" s="532"/>
      <c r="H16" s="532"/>
      <c r="I16" s="532"/>
      <c r="J16" s="532"/>
      <c r="K16" s="532"/>
      <c r="L16" s="532"/>
      <c r="M16" s="532"/>
      <c r="N16" s="532"/>
      <c r="O16" s="532"/>
      <c r="P16" s="532"/>
      <c r="Q16" s="532"/>
      <c r="R16" s="532"/>
      <c r="S16" s="532"/>
      <c r="T16" s="532"/>
      <c r="U16" s="532"/>
      <c r="V16" s="532"/>
      <c r="W16" s="532"/>
      <c r="X16" s="532"/>
      <c r="Y16" s="532"/>
      <c r="Z16" s="532"/>
    </row>
    <row r="17" spans="1:26" ht="30" x14ac:dyDescent="0.25">
      <c r="A17" s="45">
        <v>13</v>
      </c>
      <c r="B17" s="540" t="s">
        <v>314</v>
      </c>
      <c r="C17" s="44" t="s">
        <v>207</v>
      </c>
      <c r="D17" s="58">
        <v>241</v>
      </c>
      <c r="E17" s="42"/>
      <c r="F17" s="566">
        <f t="shared" si="0"/>
        <v>0</v>
      </c>
      <c r="G17" s="1"/>
      <c r="H17" s="1"/>
      <c r="I17" s="1"/>
      <c r="J17" s="1"/>
      <c r="K17" s="1"/>
      <c r="L17" s="1"/>
      <c r="M17" s="1"/>
      <c r="N17" s="1"/>
      <c r="O17" s="1"/>
      <c r="P17" s="1"/>
      <c r="Q17" s="1"/>
      <c r="R17" s="1"/>
      <c r="S17" s="1"/>
      <c r="T17" s="1"/>
      <c r="U17" s="1"/>
      <c r="V17" s="1"/>
      <c r="W17" s="1"/>
      <c r="X17" s="1"/>
      <c r="Y17" s="1"/>
      <c r="Z17" s="1"/>
    </row>
    <row r="18" spans="1:26" x14ac:dyDescent="0.25">
      <c r="A18" s="45">
        <v>14</v>
      </c>
      <c r="B18" s="540" t="s">
        <v>313</v>
      </c>
      <c r="C18" s="44" t="s">
        <v>31</v>
      </c>
      <c r="D18" s="43">
        <v>1</v>
      </c>
      <c r="E18" s="42"/>
      <c r="F18" s="566">
        <f t="shared" si="0"/>
        <v>0</v>
      </c>
      <c r="G18" s="1"/>
      <c r="H18" s="1"/>
      <c r="I18" s="1"/>
      <c r="J18" s="1"/>
      <c r="K18" s="1"/>
      <c r="L18" s="1"/>
      <c r="M18" s="1"/>
      <c r="N18" s="1"/>
      <c r="O18" s="1"/>
      <c r="P18" s="1"/>
      <c r="Q18" s="1"/>
      <c r="R18" s="1"/>
      <c r="S18" s="1"/>
      <c r="T18" s="1"/>
      <c r="U18" s="1"/>
      <c r="V18" s="1"/>
      <c r="W18" s="1"/>
      <c r="X18" s="1"/>
      <c r="Y18" s="1"/>
      <c r="Z18" s="1"/>
    </row>
    <row r="19" spans="1:26" ht="30" x14ac:dyDescent="0.25">
      <c r="A19" s="45">
        <v>15</v>
      </c>
      <c r="B19" s="540" t="s">
        <v>312</v>
      </c>
      <c r="C19" s="44" t="s">
        <v>207</v>
      </c>
      <c r="D19" s="58">
        <v>241</v>
      </c>
      <c r="E19" s="42"/>
      <c r="F19" s="566">
        <f t="shared" si="0"/>
        <v>0</v>
      </c>
      <c r="G19" s="1"/>
      <c r="H19" s="1"/>
      <c r="I19" s="1"/>
      <c r="J19" s="1"/>
      <c r="K19" s="1"/>
      <c r="L19" s="1"/>
      <c r="M19" s="1"/>
      <c r="N19" s="1"/>
      <c r="O19" s="1"/>
      <c r="P19" s="1"/>
      <c r="Q19" s="1"/>
      <c r="R19" s="1"/>
      <c r="S19" s="1"/>
      <c r="T19" s="1"/>
      <c r="U19" s="1"/>
      <c r="V19" s="1"/>
      <c r="W19" s="1"/>
      <c r="X19" s="1"/>
      <c r="Y19" s="1"/>
      <c r="Z19" s="1"/>
    </row>
    <row r="20" spans="1:26" x14ac:dyDescent="0.25">
      <c r="A20" s="57">
        <v>16</v>
      </c>
      <c r="B20" s="540" t="s">
        <v>311</v>
      </c>
      <c r="C20" s="44" t="s">
        <v>31</v>
      </c>
      <c r="D20" s="43">
        <v>1</v>
      </c>
      <c r="E20" s="42"/>
      <c r="F20" s="566">
        <f t="shared" si="0"/>
        <v>0</v>
      </c>
      <c r="G20" s="1"/>
      <c r="H20" s="1"/>
      <c r="I20" s="1"/>
      <c r="J20" s="1"/>
      <c r="K20" s="1"/>
      <c r="L20" s="1"/>
      <c r="M20" s="1"/>
      <c r="N20" s="1"/>
      <c r="O20" s="1"/>
      <c r="P20" s="1"/>
      <c r="Q20" s="1"/>
      <c r="R20" s="1"/>
      <c r="S20" s="1"/>
      <c r="T20" s="1"/>
      <c r="U20" s="1"/>
      <c r="V20" s="1"/>
      <c r="W20" s="1"/>
      <c r="X20" s="1"/>
      <c r="Y20" s="1"/>
      <c r="Z20" s="1"/>
    </row>
    <row r="21" spans="1:26" s="533" customFormat="1" ht="60" x14ac:dyDescent="0.25">
      <c r="A21" s="711">
        <v>17</v>
      </c>
      <c r="B21" s="586" t="s">
        <v>310</v>
      </c>
      <c r="C21" s="582"/>
      <c r="D21" s="587"/>
      <c r="E21" s="600"/>
      <c r="F21" s="588"/>
      <c r="G21" s="532"/>
      <c r="H21" s="532"/>
      <c r="I21" s="532"/>
      <c r="J21" s="532"/>
      <c r="K21" s="532"/>
      <c r="L21" s="532"/>
      <c r="M21" s="532"/>
      <c r="N21" s="532"/>
      <c r="O21" s="532"/>
      <c r="P21" s="532"/>
      <c r="Q21" s="532"/>
      <c r="R21" s="532"/>
      <c r="S21" s="532"/>
      <c r="T21" s="532"/>
      <c r="U21" s="532"/>
      <c r="V21" s="532"/>
      <c r="W21" s="532"/>
      <c r="X21" s="532"/>
      <c r="Y21" s="532"/>
      <c r="Z21" s="532"/>
    </row>
    <row r="22" spans="1:26" s="533" customFormat="1" ht="30" x14ac:dyDescent="0.25">
      <c r="A22" s="712"/>
      <c r="B22" s="589" t="s">
        <v>309</v>
      </c>
      <c r="C22" s="590" t="s">
        <v>207</v>
      </c>
      <c r="D22" s="591">
        <v>819</v>
      </c>
      <c r="E22" s="570"/>
      <c r="F22" s="531">
        <f t="shared" ref="F22:F28" si="1">D22*E22</f>
        <v>0</v>
      </c>
      <c r="G22" s="532"/>
      <c r="H22" s="532"/>
      <c r="I22" s="532"/>
      <c r="J22" s="532"/>
      <c r="K22" s="532"/>
      <c r="L22" s="532"/>
      <c r="M22" s="532"/>
      <c r="N22" s="532"/>
      <c r="O22" s="532"/>
      <c r="P22" s="532"/>
      <c r="Q22" s="532"/>
      <c r="R22" s="532"/>
      <c r="S22" s="532"/>
      <c r="T22" s="532"/>
      <c r="U22" s="532"/>
      <c r="V22" s="532"/>
      <c r="W22" s="532"/>
      <c r="X22" s="532"/>
      <c r="Y22" s="532"/>
      <c r="Z22" s="532"/>
    </row>
    <row r="23" spans="1:26" ht="30" x14ac:dyDescent="0.25">
      <c r="A23" s="45">
        <v>18</v>
      </c>
      <c r="B23" s="56" t="s">
        <v>308</v>
      </c>
      <c r="C23" s="55" t="s">
        <v>31</v>
      </c>
      <c r="D23" s="49">
        <v>546</v>
      </c>
      <c r="E23" s="601"/>
      <c r="F23" s="52">
        <f t="shared" si="1"/>
        <v>0</v>
      </c>
      <c r="G23" s="1"/>
      <c r="H23" s="1"/>
      <c r="I23" s="1"/>
      <c r="J23" s="1"/>
      <c r="K23" s="1"/>
      <c r="L23" s="1"/>
      <c r="M23" s="1"/>
      <c r="N23" s="1"/>
      <c r="O23" s="1"/>
      <c r="P23" s="1"/>
      <c r="Q23" s="1"/>
      <c r="R23" s="1"/>
      <c r="S23" s="1"/>
      <c r="T23" s="1"/>
      <c r="U23" s="1"/>
      <c r="V23" s="1"/>
      <c r="W23" s="1"/>
      <c r="X23" s="1"/>
      <c r="Y23" s="1"/>
      <c r="Z23" s="1"/>
    </row>
    <row r="24" spans="1:26" ht="30" x14ac:dyDescent="0.25">
      <c r="A24" s="45">
        <v>19</v>
      </c>
      <c r="B24" s="56" t="s">
        <v>307</v>
      </c>
      <c r="C24" s="55" t="s">
        <v>207</v>
      </c>
      <c r="D24" s="591">
        <v>262</v>
      </c>
      <c r="E24" s="601"/>
      <c r="F24" s="52">
        <f t="shared" si="1"/>
        <v>0</v>
      </c>
      <c r="G24" s="1"/>
      <c r="H24" s="1"/>
      <c r="I24" s="1"/>
      <c r="J24" s="1"/>
      <c r="K24" s="1"/>
      <c r="L24" s="1"/>
      <c r="M24" s="1"/>
      <c r="N24" s="1"/>
      <c r="O24" s="1"/>
      <c r="P24" s="1"/>
      <c r="Q24" s="1"/>
      <c r="R24" s="1"/>
      <c r="S24" s="1"/>
      <c r="T24" s="1"/>
      <c r="U24" s="1"/>
      <c r="V24" s="1"/>
      <c r="W24" s="1"/>
      <c r="X24" s="1"/>
      <c r="Y24" s="1"/>
      <c r="Z24" s="1"/>
    </row>
    <row r="25" spans="1:26" ht="30" x14ac:dyDescent="0.25">
      <c r="A25" s="101">
        <v>20</v>
      </c>
      <c r="B25" s="540" t="s">
        <v>281</v>
      </c>
      <c r="C25" s="9" t="s">
        <v>31</v>
      </c>
      <c r="D25" s="49">
        <v>239</v>
      </c>
      <c r="E25" s="570"/>
      <c r="F25" s="33">
        <f t="shared" si="1"/>
        <v>0</v>
      </c>
      <c r="G25" s="1"/>
      <c r="H25" s="1"/>
      <c r="I25" s="1"/>
      <c r="J25" s="1"/>
      <c r="K25" s="1"/>
      <c r="L25" s="1"/>
      <c r="M25" s="1"/>
      <c r="N25" s="1"/>
      <c r="O25" s="1"/>
      <c r="P25" s="1"/>
      <c r="Q25" s="1"/>
      <c r="R25" s="1"/>
      <c r="S25" s="1"/>
      <c r="T25" s="1"/>
      <c r="U25" s="1"/>
      <c r="V25" s="1"/>
      <c r="W25" s="1"/>
      <c r="X25" s="1"/>
      <c r="Y25" s="1"/>
      <c r="Z25" s="1"/>
    </row>
    <row r="26" spans="1:26" ht="30" x14ac:dyDescent="0.25">
      <c r="A26" s="45">
        <v>21</v>
      </c>
      <c r="B26" s="54" t="s">
        <v>280</v>
      </c>
      <c r="C26" s="24" t="s">
        <v>207</v>
      </c>
      <c r="D26" s="53">
        <v>528</v>
      </c>
      <c r="E26" s="601"/>
      <c r="F26" s="52">
        <f t="shared" si="1"/>
        <v>0</v>
      </c>
      <c r="G26" s="1"/>
      <c r="H26" s="1"/>
      <c r="I26" s="1"/>
      <c r="J26" s="1"/>
      <c r="K26" s="1"/>
      <c r="L26" s="1"/>
      <c r="M26" s="1"/>
      <c r="N26" s="1"/>
      <c r="O26" s="1"/>
      <c r="P26" s="1"/>
      <c r="Q26" s="1"/>
      <c r="R26" s="1"/>
      <c r="S26" s="1"/>
      <c r="T26" s="1"/>
      <c r="U26" s="1"/>
      <c r="V26" s="1"/>
      <c r="W26" s="1"/>
      <c r="X26" s="1"/>
      <c r="Y26" s="1"/>
      <c r="Z26" s="1"/>
    </row>
    <row r="27" spans="1:26" x14ac:dyDescent="0.25">
      <c r="A27" s="4">
        <v>22</v>
      </c>
      <c r="B27" s="51" t="s">
        <v>275</v>
      </c>
      <c r="C27" s="9" t="s">
        <v>207</v>
      </c>
      <c r="D27" s="34">
        <v>241</v>
      </c>
      <c r="E27" s="570"/>
      <c r="F27" s="33">
        <f t="shared" si="1"/>
        <v>0</v>
      </c>
      <c r="G27" s="1"/>
      <c r="H27" s="1"/>
      <c r="I27" s="1"/>
      <c r="J27" s="1"/>
      <c r="K27" s="1"/>
      <c r="L27" s="1"/>
      <c r="M27" s="1"/>
      <c r="N27" s="1"/>
      <c r="O27" s="1"/>
      <c r="P27" s="1"/>
      <c r="Q27" s="1"/>
      <c r="R27" s="1"/>
      <c r="S27" s="1"/>
      <c r="T27" s="1"/>
      <c r="U27" s="1"/>
      <c r="V27" s="1"/>
      <c r="W27" s="1"/>
      <c r="X27" s="1"/>
      <c r="Y27" s="1"/>
      <c r="Z27" s="1"/>
    </row>
    <row r="28" spans="1:26" ht="30" x14ac:dyDescent="0.25">
      <c r="A28" s="4">
        <v>23</v>
      </c>
      <c r="B28" s="50" t="s">
        <v>306</v>
      </c>
      <c r="C28" s="9" t="s">
        <v>199</v>
      </c>
      <c r="D28" s="49">
        <v>1</v>
      </c>
      <c r="E28" s="570"/>
      <c r="F28" s="33">
        <f t="shared" si="1"/>
        <v>0</v>
      </c>
      <c r="G28" s="1"/>
      <c r="H28" s="1"/>
      <c r="I28" s="1"/>
      <c r="J28" s="1"/>
      <c r="K28" s="1"/>
      <c r="L28" s="1"/>
      <c r="M28" s="1"/>
      <c r="N28" s="1"/>
      <c r="O28" s="1"/>
      <c r="P28" s="1"/>
      <c r="Q28" s="1"/>
      <c r="R28" s="1"/>
      <c r="S28" s="1"/>
      <c r="T28" s="1"/>
      <c r="U28" s="1"/>
      <c r="V28" s="1"/>
      <c r="W28" s="1"/>
      <c r="X28" s="1"/>
      <c r="Y28" s="1"/>
      <c r="Z28" s="1"/>
    </row>
    <row r="29" spans="1:26" ht="15.75" customHeight="1" x14ac:dyDescent="0.25">
      <c r="A29" s="697" t="s">
        <v>560</v>
      </c>
      <c r="B29" s="698"/>
      <c r="C29" s="698"/>
      <c r="D29" s="698"/>
      <c r="E29" s="699"/>
      <c r="F29" s="6">
        <f>SUM(F5:F27)</f>
        <v>0</v>
      </c>
      <c r="G29" s="1"/>
      <c r="H29" s="1"/>
      <c r="I29" s="1"/>
      <c r="J29" s="1"/>
      <c r="K29" s="1"/>
      <c r="L29" s="1"/>
      <c r="M29" s="1"/>
      <c r="N29" s="1"/>
      <c r="O29" s="1"/>
      <c r="P29" s="1"/>
      <c r="Q29" s="1"/>
      <c r="R29" s="1"/>
      <c r="S29" s="1"/>
      <c r="T29" s="1"/>
      <c r="U29" s="1"/>
      <c r="V29" s="1"/>
      <c r="W29" s="1"/>
      <c r="X29" s="1"/>
      <c r="Y29" s="1"/>
      <c r="Z29" s="1"/>
    </row>
    <row r="30" spans="1:26" ht="15.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5">
      <c r="A33" s="715" t="s">
        <v>272</v>
      </c>
      <c r="B33" s="698"/>
      <c r="C33" s="698"/>
      <c r="D33" s="698"/>
      <c r="E33" s="698"/>
      <c r="F33" s="701"/>
      <c r="G33" s="1"/>
      <c r="H33" s="1"/>
      <c r="I33" s="1"/>
      <c r="J33" s="1"/>
      <c r="K33" s="1"/>
      <c r="L33" s="1"/>
      <c r="M33" s="1"/>
      <c r="N33" s="1"/>
      <c r="O33" s="1"/>
      <c r="P33" s="1"/>
      <c r="Q33" s="1"/>
      <c r="R33" s="1"/>
      <c r="S33" s="1"/>
      <c r="T33" s="1"/>
      <c r="U33" s="1"/>
      <c r="V33" s="1"/>
      <c r="W33" s="1"/>
      <c r="X33" s="1"/>
      <c r="Y33" s="1"/>
      <c r="Z33" s="1"/>
    </row>
    <row r="34" spans="1:26" ht="30" x14ac:dyDescent="0.25">
      <c r="A34" s="48" t="s">
        <v>271</v>
      </c>
      <c r="B34" s="47" t="s">
        <v>270</v>
      </c>
      <c r="C34" s="32" t="s">
        <v>269</v>
      </c>
      <c r="D34" s="31" t="s">
        <v>268</v>
      </c>
      <c r="E34" s="32" t="s">
        <v>267</v>
      </c>
      <c r="F34" s="31" t="s">
        <v>266</v>
      </c>
      <c r="G34" s="1"/>
      <c r="H34" s="1"/>
      <c r="I34" s="1"/>
      <c r="J34" s="1"/>
      <c r="K34" s="1"/>
      <c r="L34" s="1"/>
      <c r="M34" s="1"/>
      <c r="N34" s="1"/>
      <c r="O34" s="1"/>
      <c r="P34" s="1"/>
      <c r="Q34" s="1"/>
      <c r="R34" s="1"/>
      <c r="S34" s="1"/>
      <c r="T34" s="1"/>
      <c r="U34" s="1"/>
      <c r="V34" s="1"/>
      <c r="W34" s="1"/>
      <c r="X34" s="1"/>
      <c r="Y34" s="1"/>
      <c r="Z34" s="1"/>
    </row>
    <row r="35" spans="1:26" x14ac:dyDescent="0.25">
      <c r="A35" s="10">
        <v>1</v>
      </c>
      <c r="B35" s="540" t="s">
        <v>305</v>
      </c>
      <c r="C35" s="9" t="s">
        <v>207</v>
      </c>
      <c r="D35" s="8">
        <v>819</v>
      </c>
      <c r="E35" s="576"/>
      <c r="F35" s="566">
        <f t="shared" ref="F35:F41" si="2">D35*E35</f>
        <v>0</v>
      </c>
      <c r="G35" s="1"/>
      <c r="H35" s="1"/>
      <c r="I35" s="1"/>
      <c r="J35" s="1"/>
      <c r="K35" s="1"/>
      <c r="L35" s="1"/>
      <c r="M35" s="1"/>
      <c r="N35" s="1"/>
      <c r="O35" s="1"/>
      <c r="P35" s="1"/>
      <c r="Q35" s="1"/>
      <c r="R35" s="1"/>
      <c r="S35" s="1"/>
      <c r="T35" s="1"/>
      <c r="U35" s="1"/>
      <c r="V35" s="1"/>
      <c r="W35" s="1"/>
      <c r="X35" s="1"/>
      <c r="Y35" s="1"/>
      <c r="Z35" s="1"/>
    </row>
    <row r="36" spans="1:26" s="536" customFormat="1" ht="30" x14ac:dyDescent="0.25">
      <c r="A36" s="541">
        <v>2</v>
      </c>
      <c r="B36" s="540" t="s">
        <v>304</v>
      </c>
      <c r="C36" s="568" t="s">
        <v>31</v>
      </c>
      <c r="D36" s="40">
        <v>12</v>
      </c>
      <c r="E36" s="576"/>
      <c r="F36" s="569">
        <f t="shared" si="2"/>
        <v>0</v>
      </c>
    </row>
    <row r="37" spans="1:26" s="536" customFormat="1" ht="30" x14ac:dyDescent="0.25">
      <c r="A37" s="541">
        <v>3</v>
      </c>
      <c r="B37" s="540" t="s">
        <v>303</v>
      </c>
      <c r="C37" s="568" t="s">
        <v>31</v>
      </c>
      <c r="D37" s="40">
        <v>3</v>
      </c>
      <c r="E37" s="576"/>
      <c r="F37" s="569">
        <f t="shared" si="2"/>
        <v>0</v>
      </c>
    </row>
    <row r="38" spans="1:26" s="536" customFormat="1" ht="30" x14ac:dyDescent="0.25">
      <c r="A38" s="541">
        <v>4</v>
      </c>
      <c r="B38" s="540" t="s">
        <v>302</v>
      </c>
      <c r="C38" s="568" t="s">
        <v>31</v>
      </c>
      <c r="D38" s="40">
        <v>3</v>
      </c>
      <c r="E38" s="576"/>
      <c r="F38" s="569">
        <f t="shared" si="2"/>
        <v>0</v>
      </c>
    </row>
    <row r="39" spans="1:26" ht="45" x14ac:dyDescent="0.25">
      <c r="A39" s="101">
        <v>5</v>
      </c>
      <c r="B39" s="540" t="s">
        <v>301</v>
      </c>
      <c r="C39" s="24" t="s">
        <v>207</v>
      </c>
      <c r="D39" s="46">
        <v>262</v>
      </c>
      <c r="E39" s="602"/>
      <c r="F39" s="547">
        <f t="shared" si="2"/>
        <v>0</v>
      </c>
      <c r="G39" s="1"/>
      <c r="H39" s="29"/>
      <c r="I39" s="1"/>
      <c r="J39" s="1"/>
      <c r="K39" s="1"/>
      <c r="L39" s="1"/>
      <c r="M39" s="1"/>
      <c r="N39" s="1"/>
      <c r="O39" s="1"/>
      <c r="P39" s="1"/>
      <c r="Q39" s="1"/>
      <c r="R39" s="1"/>
      <c r="S39" s="1"/>
      <c r="T39" s="1"/>
      <c r="U39" s="1"/>
      <c r="V39" s="1"/>
      <c r="W39" s="1"/>
      <c r="X39" s="1"/>
      <c r="Y39" s="1"/>
      <c r="Z39" s="1"/>
    </row>
    <row r="40" spans="1:26" ht="45" x14ac:dyDescent="0.25">
      <c r="A40" s="45">
        <v>6</v>
      </c>
      <c r="B40" s="540" t="s">
        <v>300</v>
      </c>
      <c r="C40" s="44" t="s">
        <v>31</v>
      </c>
      <c r="D40" s="43">
        <v>4</v>
      </c>
      <c r="E40" s="42"/>
      <c r="F40" s="566">
        <f t="shared" si="2"/>
        <v>0</v>
      </c>
      <c r="G40" s="1"/>
      <c r="H40" s="1"/>
      <c r="I40" s="1"/>
      <c r="J40" s="1"/>
      <c r="K40" s="1"/>
      <c r="L40" s="1"/>
      <c r="M40" s="1"/>
      <c r="N40" s="1"/>
      <c r="O40" s="1"/>
      <c r="P40" s="1"/>
      <c r="Q40" s="1"/>
      <c r="R40" s="1"/>
      <c r="S40" s="1"/>
      <c r="T40" s="1"/>
      <c r="U40" s="1"/>
      <c r="V40" s="1"/>
      <c r="W40" s="1"/>
      <c r="X40" s="1"/>
      <c r="Y40" s="1"/>
      <c r="Z40" s="1"/>
    </row>
    <row r="41" spans="1:26" s="533" customFormat="1" ht="30" x14ac:dyDescent="0.25">
      <c r="A41" s="593">
        <v>7</v>
      </c>
      <c r="B41" s="594" t="s">
        <v>299</v>
      </c>
      <c r="C41" s="595" t="s">
        <v>31</v>
      </c>
      <c r="D41" s="596">
        <v>12</v>
      </c>
      <c r="E41" s="600"/>
      <c r="F41" s="588">
        <f t="shared" si="2"/>
        <v>0</v>
      </c>
      <c r="G41" s="532"/>
      <c r="H41" s="532"/>
      <c r="I41" s="532"/>
      <c r="J41" s="532"/>
      <c r="K41" s="532"/>
      <c r="L41" s="532"/>
      <c r="M41" s="532"/>
      <c r="N41" s="532"/>
      <c r="O41" s="532"/>
      <c r="P41" s="532"/>
      <c r="Q41" s="532"/>
      <c r="R41" s="532"/>
      <c r="S41" s="532"/>
      <c r="T41" s="532"/>
      <c r="U41" s="532"/>
      <c r="V41" s="532"/>
      <c r="W41" s="532"/>
      <c r="X41" s="532"/>
      <c r="Y41" s="532"/>
      <c r="Z41" s="532"/>
    </row>
    <row r="42" spans="1:26" s="533" customFormat="1" x14ac:dyDescent="0.25">
      <c r="A42" s="713">
        <v>8</v>
      </c>
      <c r="B42" s="594" t="s">
        <v>298</v>
      </c>
      <c r="C42" s="597"/>
      <c r="D42" s="598"/>
      <c r="E42" s="601"/>
      <c r="F42" s="531"/>
      <c r="G42" s="532"/>
      <c r="H42" s="532"/>
      <c r="I42" s="532"/>
      <c r="J42" s="532"/>
      <c r="K42" s="532"/>
      <c r="L42" s="532"/>
      <c r="M42" s="532"/>
      <c r="N42" s="532"/>
      <c r="O42" s="532"/>
      <c r="P42" s="532"/>
      <c r="Q42" s="532"/>
      <c r="R42" s="532"/>
      <c r="S42" s="532"/>
      <c r="T42" s="532"/>
      <c r="U42" s="532"/>
      <c r="V42" s="532"/>
      <c r="W42" s="532"/>
      <c r="X42" s="532"/>
      <c r="Y42" s="532"/>
      <c r="Z42" s="532"/>
    </row>
    <row r="43" spans="1:26" s="533" customFormat="1" ht="19.5" customHeight="1" x14ac:dyDescent="0.25">
      <c r="A43" s="714"/>
      <c r="B43" s="594" t="s">
        <v>297</v>
      </c>
      <c r="C43" s="597" t="s">
        <v>31</v>
      </c>
      <c r="D43" s="598">
        <v>3</v>
      </c>
      <c r="E43" s="601"/>
      <c r="F43" s="531">
        <f>D43*E43</f>
        <v>0</v>
      </c>
      <c r="G43" s="532"/>
      <c r="H43" s="532"/>
      <c r="I43" s="532"/>
      <c r="J43" s="532"/>
      <c r="K43" s="532"/>
      <c r="L43" s="532"/>
      <c r="M43" s="532"/>
      <c r="N43" s="532"/>
      <c r="O43" s="532"/>
      <c r="P43" s="532"/>
      <c r="Q43" s="532"/>
      <c r="R43" s="532"/>
      <c r="S43" s="532"/>
      <c r="T43" s="532"/>
      <c r="U43" s="532"/>
      <c r="V43" s="532"/>
      <c r="W43" s="532"/>
      <c r="X43" s="532"/>
      <c r="Y43" s="532"/>
      <c r="Z43" s="532"/>
    </row>
    <row r="44" spans="1:26" ht="15.75" customHeight="1" x14ac:dyDescent="0.25">
      <c r="A44" s="702">
        <v>9</v>
      </c>
      <c r="B44" s="25" t="s">
        <v>204</v>
      </c>
      <c r="C44" s="24"/>
      <c r="D44" s="23"/>
      <c r="E44" s="22"/>
      <c r="F44" s="21"/>
      <c r="G44" s="1"/>
      <c r="H44" s="1"/>
      <c r="I44" s="1"/>
      <c r="J44" s="1"/>
      <c r="K44" s="1"/>
      <c r="L44" s="1"/>
      <c r="M44" s="1"/>
      <c r="N44" s="1"/>
      <c r="O44" s="1"/>
      <c r="P44" s="1"/>
      <c r="Q44" s="1"/>
      <c r="R44" s="1"/>
      <c r="S44" s="1"/>
      <c r="T44" s="1"/>
      <c r="U44" s="1"/>
      <c r="V44" s="1"/>
      <c r="W44" s="1"/>
      <c r="X44" s="1"/>
      <c r="Y44" s="1"/>
      <c r="Z44" s="1"/>
    </row>
    <row r="45" spans="1:26" ht="15.75" customHeight="1" x14ac:dyDescent="0.25">
      <c r="A45" s="703"/>
      <c r="B45" s="20" t="s">
        <v>203</v>
      </c>
      <c r="C45" s="19"/>
      <c r="D45" s="18"/>
      <c r="E45" s="17"/>
      <c r="F45" s="16"/>
      <c r="G45" s="1"/>
      <c r="H45" s="1"/>
      <c r="I45" s="1"/>
      <c r="J45" s="1"/>
      <c r="K45" s="1"/>
      <c r="L45" s="1"/>
      <c r="M45" s="1"/>
      <c r="N45" s="1"/>
      <c r="O45" s="1"/>
      <c r="P45" s="1"/>
      <c r="Q45" s="1"/>
      <c r="R45" s="1"/>
      <c r="S45" s="1"/>
      <c r="T45" s="1"/>
      <c r="U45" s="1"/>
      <c r="V45" s="1"/>
      <c r="W45" s="1"/>
      <c r="X45" s="1"/>
      <c r="Y45" s="1"/>
      <c r="Z45" s="1"/>
    </row>
    <row r="46" spans="1:26" ht="15.75" customHeight="1" x14ac:dyDescent="0.25">
      <c r="A46" s="703"/>
      <c r="B46" s="20" t="s">
        <v>202</v>
      </c>
      <c r="C46" s="19"/>
      <c r="D46" s="18"/>
      <c r="E46" s="17"/>
      <c r="F46" s="16"/>
      <c r="G46" s="1"/>
      <c r="H46" s="1"/>
      <c r="I46" s="1"/>
      <c r="J46" s="1"/>
      <c r="K46" s="1"/>
      <c r="L46" s="1"/>
      <c r="M46" s="1"/>
      <c r="N46" s="1"/>
      <c r="O46" s="1"/>
      <c r="P46" s="1"/>
      <c r="Q46" s="1"/>
      <c r="R46" s="1"/>
      <c r="S46" s="1"/>
      <c r="T46" s="1"/>
      <c r="U46" s="1"/>
      <c r="V46" s="1"/>
      <c r="W46" s="1"/>
      <c r="X46" s="1"/>
      <c r="Y46" s="1"/>
      <c r="Z46" s="1"/>
    </row>
    <row r="47" spans="1:26" ht="15.75" customHeight="1" x14ac:dyDescent="0.25">
      <c r="A47" s="703"/>
      <c r="B47" s="20" t="s">
        <v>201</v>
      </c>
      <c r="C47" s="19"/>
      <c r="D47" s="18"/>
      <c r="E47" s="17"/>
      <c r="F47" s="16"/>
      <c r="G47" s="1"/>
      <c r="H47" s="1"/>
      <c r="I47" s="1"/>
      <c r="J47" s="1"/>
      <c r="K47" s="1"/>
      <c r="L47" s="1"/>
      <c r="M47" s="1"/>
      <c r="N47" s="1"/>
      <c r="O47" s="1"/>
      <c r="P47" s="1"/>
      <c r="Q47" s="1"/>
      <c r="R47" s="1"/>
      <c r="S47" s="1"/>
      <c r="T47" s="1"/>
      <c r="U47" s="1"/>
      <c r="V47" s="1"/>
      <c r="W47" s="1"/>
      <c r="X47" s="1"/>
      <c r="Y47" s="1"/>
      <c r="Z47" s="1"/>
    </row>
    <row r="48" spans="1:26" ht="15.75" customHeight="1" x14ac:dyDescent="0.25">
      <c r="A48" s="710"/>
      <c r="B48" s="15"/>
      <c r="C48" s="14" t="s">
        <v>199</v>
      </c>
      <c r="D48" s="41">
        <v>1</v>
      </c>
      <c r="E48" s="12"/>
      <c r="F48" s="11">
        <f>D48*E48</f>
        <v>0</v>
      </c>
      <c r="G48" s="1"/>
      <c r="H48" s="1"/>
      <c r="I48" s="1"/>
      <c r="J48" s="1"/>
      <c r="K48" s="1"/>
      <c r="L48" s="1"/>
      <c r="M48" s="1"/>
      <c r="N48" s="1"/>
      <c r="O48" s="1"/>
      <c r="P48" s="1"/>
      <c r="Q48" s="1"/>
      <c r="R48" s="1"/>
      <c r="S48" s="1"/>
      <c r="T48" s="1"/>
      <c r="U48" s="1"/>
      <c r="V48" s="1"/>
      <c r="W48" s="1"/>
      <c r="X48" s="1"/>
      <c r="Y48" s="1"/>
      <c r="Z48" s="1"/>
    </row>
    <row r="49" spans="1:26" ht="30" x14ac:dyDescent="0.25">
      <c r="A49" s="10">
        <v>10</v>
      </c>
      <c r="B49" s="30" t="s">
        <v>200</v>
      </c>
      <c r="C49" s="9" t="s">
        <v>199</v>
      </c>
      <c r="D49" s="40">
        <v>1</v>
      </c>
      <c r="E49" s="7"/>
      <c r="F49" s="3">
        <f>D49*E49</f>
        <v>0</v>
      </c>
      <c r="G49" s="1"/>
      <c r="H49" s="1"/>
      <c r="I49" s="1"/>
      <c r="J49" s="1"/>
      <c r="K49" s="1"/>
      <c r="L49" s="1"/>
      <c r="M49" s="1"/>
      <c r="N49" s="1"/>
      <c r="O49" s="1"/>
      <c r="P49" s="1"/>
      <c r="Q49" s="1"/>
      <c r="R49" s="1"/>
      <c r="S49" s="1"/>
      <c r="T49" s="1"/>
      <c r="U49" s="1"/>
      <c r="V49" s="1"/>
      <c r="W49" s="1"/>
      <c r="X49" s="1"/>
      <c r="Y49" s="1"/>
      <c r="Z49" s="1"/>
    </row>
    <row r="50" spans="1:26" ht="15.75" customHeight="1" x14ac:dyDescent="0.25">
      <c r="A50" s="697" t="s">
        <v>561</v>
      </c>
      <c r="B50" s="698"/>
      <c r="C50" s="698"/>
      <c r="D50" s="698"/>
      <c r="E50" s="701"/>
      <c r="F50" s="6">
        <f>SUM(F35:F49)</f>
        <v>0</v>
      </c>
      <c r="G50" s="1"/>
      <c r="H50" s="1"/>
      <c r="I50" s="1"/>
      <c r="J50" s="1"/>
      <c r="K50" s="1"/>
      <c r="L50" s="1"/>
      <c r="M50" s="1"/>
      <c r="N50" s="1"/>
      <c r="O50" s="1"/>
      <c r="P50" s="1"/>
      <c r="Q50" s="1"/>
      <c r="R50" s="1"/>
      <c r="S50" s="1"/>
      <c r="T50" s="1"/>
      <c r="U50" s="1"/>
      <c r="V50" s="1"/>
      <c r="W50" s="1"/>
      <c r="X50" s="1"/>
      <c r="Y50" s="1"/>
      <c r="Z50" s="1"/>
    </row>
    <row r="51" spans="1:26" ht="15.75" customHeight="1" x14ac:dyDescent="0.25">
      <c r="A51" s="5"/>
      <c r="B51" s="5"/>
      <c r="C51" s="5"/>
      <c r="D51" s="5"/>
      <c r="E51" s="5"/>
      <c r="F51" s="5"/>
      <c r="G51" s="1"/>
      <c r="H51" s="1"/>
      <c r="I51" s="1"/>
      <c r="J51" s="1"/>
      <c r="K51" s="1"/>
      <c r="L51" s="1"/>
      <c r="M51" s="1"/>
      <c r="N51" s="1"/>
      <c r="O51" s="1"/>
      <c r="P51" s="1"/>
      <c r="Q51" s="1"/>
      <c r="R51" s="1"/>
      <c r="S51" s="1"/>
      <c r="T51" s="1"/>
      <c r="U51" s="1"/>
      <c r="V51" s="1"/>
      <c r="W51" s="1"/>
      <c r="X51" s="1"/>
      <c r="Y51" s="1"/>
      <c r="Z51" s="1"/>
    </row>
    <row r="52" spans="1:26" ht="15.75" customHeight="1" x14ac:dyDescent="0.25">
      <c r="A52" s="5"/>
      <c r="B52" s="5"/>
      <c r="C52" s="5"/>
      <c r="D52" s="5"/>
      <c r="E52" s="5"/>
      <c r="F52" s="5"/>
      <c r="G52" s="1"/>
      <c r="H52" s="1"/>
      <c r="I52" s="1"/>
      <c r="J52" s="1"/>
      <c r="K52" s="1"/>
      <c r="L52" s="1"/>
      <c r="M52" s="1"/>
      <c r="N52" s="1"/>
      <c r="O52" s="1"/>
      <c r="P52" s="1"/>
      <c r="Q52" s="1"/>
      <c r="R52" s="1"/>
      <c r="S52" s="1"/>
      <c r="T52" s="1"/>
      <c r="U52" s="1"/>
      <c r="V52" s="1"/>
      <c r="W52" s="1"/>
      <c r="X52" s="1"/>
      <c r="Y52" s="1"/>
      <c r="Z52" s="1"/>
    </row>
    <row r="53" spans="1:26" ht="15.75" customHeight="1" x14ac:dyDescent="0.25">
      <c r="A53" s="708" t="s">
        <v>296</v>
      </c>
      <c r="B53" s="698"/>
      <c r="C53" s="698"/>
      <c r="D53" s="698"/>
      <c r="E53" s="698"/>
      <c r="F53" s="701"/>
      <c r="G53" s="1"/>
      <c r="H53" s="1"/>
      <c r="I53" s="1"/>
      <c r="J53" s="1"/>
      <c r="K53" s="1"/>
      <c r="L53" s="1"/>
      <c r="M53" s="1"/>
      <c r="N53" s="1"/>
      <c r="O53" s="1"/>
      <c r="P53" s="1"/>
      <c r="Q53" s="1"/>
      <c r="R53" s="1"/>
      <c r="S53" s="1"/>
      <c r="T53" s="1"/>
      <c r="U53" s="1"/>
      <c r="V53" s="1"/>
      <c r="W53" s="1"/>
      <c r="X53" s="1"/>
      <c r="Y53" s="1"/>
      <c r="Z53" s="1"/>
    </row>
    <row r="54" spans="1:26" ht="15.75" customHeight="1" x14ac:dyDescent="0.25">
      <c r="A54" s="4">
        <v>1</v>
      </c>
      <c r="B54" s="709" t="str">
        <f>$A$3</f>
        <v>GRAĐEVINSKI MATERIJAL I RADOVI</v>
      </c>
      <c r="C54" s="698"/>
      <c r="D54" s="698"/>
      <c r="E54" s="701"/>
      <c r="F54" s="3">
        <f>$F$29</f>
        <v>0</v>
      </c>
      <c r="G54" s="1"/>
      <c r="H54" s="1"/>
      <c r="I54" s="1"/>
      <c r="J54" s="1"/>
      <c r="K54" s="1"/>
      <c r="L54" s="1"/>
      <c r="M54" s="1"/>
      <c r="N54" s="1"/>
      <c r="O54" s="1"/>
      <c r="P54" s="1"/>
      <c r="Q54" s="1"/>
      <c r="R54" s="1"/>
      <c r="S54" s="1"/>
      <c r="T54" s="1"/>
      <c r="U54" s="1"/>
      <c r="V54" s="1"/>
      <c r="W54" s="1"/>
      <c r="X54" s="1"/>
      <c r="Y54" s="1"/>
      <c r="Z54" s="1"/>
    </row>
    <row r="55" spans="1:26" ht="15.75" customHeight="1" x14ac:dyDescent="0.25">
      <c r="A55" s="4">
        <v>2</v>
      </c>
      <c r="B55" s="709" t="str">
        <f>$A$33</f>
        <v>ELEKTROMONTAŽNI MATERIJAL I RADOVI</v>
      </c>
      <c r="C55" s="698"/>
      <c r="D55" s="698"/>
      <c r="E55" s="701"/>
      <c r="F55" s="3">
        <f>$F$50</f>
        <v>0</v>
      </c>
      <c r="G55" s="1"/>
      <c r="H55" s="1"/>
      <c r="I55" s="1"/>
      <c r="J55" s="1"/>
      <c r="K55" s="1"/>
      <c r="L55" s="1"/>
      <c r="M55" s="1"/>
      <c r="N55" s="1"/>
      <c r="O55" s="1"/>
      <c r="P55" s="1"/>
      <c r="Q55" s="1"/>
      <c r="R55" s="1"/>
      <c r="S55" s="1"/>
      <c r="T55" s="1"/>
      <c r="U55" s="1"/>
      <c r="V55" s="1"/>
      <c r="W55" s="1"/>
      <c r="X55" s="1"/>
      <c r="Y55" s="1"/>
      <c r="Z55" s="1"/>
    </row>
    <row r="56" spans="1:26" ht="15.75" customHeight="1" x14ac:dyDescent="0.25">
      <c r="A56" s="707" t="s">
        <v>0</v>
      </c>
      <c r="B56" s="698"/>
      <c r="C56" s="698"/>
      <c r="D56" s="698"/>
      <c r="E56" s="701"/>
      <c r="F56" s="2">
        <f>SUM(F54:F55)</f>
        <v>0</v>
      </c>
      <c r="G56" s="1"/>
      <c r="H56" s="1"/>
      <c r="I56" s="1"/>
      <c r="J56" s="1"/>
      <c r="K56" s="1"/>
      <c r="L56" s="1"/>
      <c r="M56" s="1"/>
      <c r="N56" s="1"/>
      <c r="O56" s="1"/>
      <c r="P56" s="1"/>
      <c r="Q56" s="1"/>
      <c r="R56" s="1"/>
      <c r="S56" s="1"/>
      <c r="T56" s="1"/>
      <c r="U56" s="1"/>
      <c r="V56" s="1"/>
      <c r="W56" s="1"/>
      <c r="X56" s="1"/>
      <c r="Y56" s="1"/>
      <c r="Z56" s="1"/>
    </row>
    <row r="57" spans="1:26"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sheetData>
  <sheetProtection algorithmName="SHA-512" hashValue="HxA7jWkKiWxjA0EpHfnKgRd/hvFE7vNPAAJSmevDNWvgg1FPJB3r740bDK+fYpXpExzqCryVRVupwtwwM72T/A==" saltValue="h6u3bL7Zp7sE8t9rJFk9tA==" spinCount="100000" sheet="1" objects="1" scenarios="1" selectLockedCells="1"/>
  <mergeCells count="12">
    <mergeCell ref="A21:A22"/>
    <mergeCell ref="A42:A43"/>
    <mergeCell ref="A1:F1"/>
    <mergeCell ref="A3:F3"/>
    <mergeCell ref="A29:E29"/>
    <mergeCell ref="A33:F33"/>
    <mergeCell ref="A56:E56"/>
    <mergeCell ref="A44:A48"/>
    <mergeCell ref="A50:E50"/>
    <mergeCell ref="A53:F53"/>
    <mergeCell ref="B54:E54"/>
    <mergeCell ref="B55:E55"/>
  </mergeCells>
  <pageMargins left="0.7" right="0.7" top="0.75" bottom="0.75" header="0" footer="0"/>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63"/>
  <sheetViews>
    <sheetView showZeros="0" workbookViewId="0">
      <selection activeCell="E54" sqref="E54"/>
    </sheetView>
  </sheetViews>
  <sheetFormatPr defaultColWidth="14.42578125" defaultRowHeight="15" customHeight="1" x14ac:dyDescent="0.25"/>
  <cols>
    <col min="1" max="1" width="9.140625" style="103" customWidth="1"/>
    <col min="2" max="2" width="48" style="103" customWidth="1"/>
    <col min="3" max="3" width="9.140625" style="103" customWidth="1"/>
    <col min="4" max="4" width="8.42578125" style="103" customWidth="1"/>
    <col min="5" max="5" width="9.28515625" style="103" customWidth="1"/>
    <col min="6" max="6" width="15" style="103" customWidth="1"/>
    <col min="7" max="7" width="9.140625" style="103" customWidth="1"/>
    <col min="8" max="8" width="13.5703125" style="103" customWidth="1"/>
    <col min="9" max="9" width="9.140625" style="103" customWidth="1"/>
    <col min="10" max="26" width="8.7109375" style="103" customWidth="1"/>
    <col min="27" max="16384" width="14.42578125" style="103"/>
  </cols>
  <sheetData>
    <row r="1" spans="1:26" ht="18.75" x14ac:dyDescent="0.3">
      <c r="A1" s="695" t="s">
        <v>347</v>
      </c>
      <c r="B1" s="696"/>
      <c r="C1" s="696"/>
      <c r="D1" s="696"/>
      <c r="E1" s="696"/>
      <c r="F1" s="696"/>
      <c r="G1" s="1"/>
      <c r="H1" s="1"/>
      <c r="I1" s="1"/>
      <c r="J1" s="1"/>
      <c r="K1" s="1"/>
      <c r="L1" s="1"/>
      <c r="M1" s="1"/>
      <c r="N1" s="1"/>
      <c r="O1" s="1"/>
      <c r="P1" s="1"/>
      <c r="Q1" s="1"/>
      <c r="R1" s="1"/>
      <c r="S1" s="1"/>
      <c r="T1" s="1"/>
      <c r="U1" s="1"/>
      <c r="V1" s="1"/>
      <c r="W1" s="1"/>
      <c r="X1" s="1"/>
      <c r="Y1" s="1"/>
      <c r="Z1" s="1"/>
    </row>
    <row r="2" spans="1:26" x14ac:dyDescent="0.25">
      <c r="A2" s="1"/>
      <c r="B2" s="1"/>
      <c r="C2" s="1"/>
      <c r="D2" s="1"/>
      <c r="E2" s="1"/>
      <c r="F2" s="1"/>
      <c r="G2" s="1"/>
      <c r="H2" s="1"/>
      <c r="I2" s="1"/>
      <c r="J2" s="1"/>
      <c r="K2" s="1"/>
      <c r="L2" s="1"/>
      <c r="M2" s="1"/>
      <c r="N2" s="1"/>
      <c r="O2" s="1"/>
      <c r="P2" s="1"/>
      <c r="Q2" s="1"/>
      <c r="R2" s="1"/>
      <c r="S2" s="1"/>
      <c r="T2" s="1"/>
      <c r="U2" s="1"/>
      <c r="V2" s="1"/>
      <c r="W2" s="1"/>
      <c r="X2" s="1"/>
      <c r="Y2" s="1"/>
      <c r="Z2" s="1"/>
    </row>
    <row r="3" spans="1:26" x14ac:dyDescent="0.25">
      <c r="A3" s="700" t="s">
        <v>294</v>
      </c>
      <c r="B3" s="698"/>
      <c r="C3" s="698"/>
      <c r="D3" s="698"/>
      <c r="E3" s="698"/>
      <c r="F3" s="701"/>
      <c r="G3" s="1"/>
      <c r="H3" s="1"/>
      <c r="I3" s="1"/>
      <c r="J3" s="1"/>
      <c r="K3" s="1"/>
      <c r="L3" s="1"/>
      <c r="M3" s="1"/>
      <c r="N3" s="1"/>
      <c r="O3" s="1"/>
      <c r="P3" s="1"/>
      <c r="Q3" s="1"/>
      <c r="R3" s="1"/>
      <c r="S3" s="1"/>
      <c r="T3" s="1"/>
      <c r="U3" s="1"/>
      <c r="V3" s="1"/>
      <c r="W3" s="1"/>
      <c r="X3" s="1"/>
      <c r="Y3" s="1"/>
      <c r="Z3" s="1"/>
    </row>
    <row r="4" spans="1:26" ht="30" x14ac:dyDescent="0.25">
      <c r="A4" s="39" t="s">
        <v>271</v>
      </c>
      <c r="B4" s="39" t="s">
        <v>270</v>
      </c>
      <c r="C4" s="39" t="s">
        <v>269</v>
      </c>
      <c r="D4" s="38" t="s">
        <v>268</v>
      </c>
      <c r="E4" s="32" t="s">
        <v>267</v>
      </c>
      <c r="F4" s="38" t="s">
        <v>266</v>
      </c>
      <c r="G4" s="1"/>
      <c r="H4" s="1"/>
      <c r="I4" s="1"/>
      <c r="J4" s="1"/>
      <c r="K4" s="1"/>
      <c r="L4" s="1"/>
      <c r="M4" s="1"/>
      <c r="N4" s="1"/>
      <c r="O4" s="1"/>
      <c r="P4" s="1"/>
      <c r="Q4" s="1"/>
      <c r="R4" s="1"/>
      <c r="S4" s="1"/>
      <c r="T4" s="1"/>
      <c r="U4" s="1"/>
      <c r="V4" s="1"/>
      <c r="W4" s="1"/>
      <c r="X4" s="1"/>
      <c r="Y4" s="1"/>
      <c r="Z4" s="1"/>
    </row>
    <row r="5" spans="1:26" s="533" customFormat="1" ht="60" x14ac:dyDescent="0.25">
      <c r="A5" s="527">
        <v>1</v>
      </c>
      <c r="B5" s="528" t="s">
        <v>321</v>
      </c>
      <c r="C5" s="529" t="s">
        <v>31</v>
      </c>
      <c r="D5" s="577">
        <v>1</v>
      </c>
      <c r="E5" s="570"/>
      <c r="F5" s="531">
        <f t="shared" ref="F5:F16" si="0">D5*E5</f>
        <v>0</v>
      </c>
      <c r="G5" s="532"/>
      <c r="H5" s="532"/>
      <c r="I5" s="532"/>
      <c r="J5" s="532"/>
      <c r="K5" s="532"/>
      <c r="L5" s="532"/>
      <c r="M5" s="532"/>
      <c r="N5" s="532"/>
      <c r="O5" s="532"/>
      <c r="P5" s="532"/>
      <c r="Q5" s="532"/>
      <c r="R5" s="532"/>
      <c r="S5" s="532"/>
      <c r="T5" s="532"/>
      <c r="U5" s="532"/>
      <c r="V5" s="532"/>
      <c r="W5" s="532"/>
      <c r="X5" s="532"/>
      <c r="Y5" s="532"/>
      <c r="Z5" s="532"/>
    </row>
    <row r="6" spans="1:26" s="533" customFormat="1" ht="107.25" x14ac:dyDescent="0.25">
      <c r="A6" s="527">
        <v>2</v>
      </c>
      <c r="B6" s="528" t="s">
        <v>320</v>
      </c>
      <c r="C6" s="529" t="s">
        <v>283</v>
      </c>
      <c r="D6" s="578">
        <v>163</v>
      </c>
      <c r="E6" s="570"/>
      <c r="F6" s="531">
        <f t="shared" si="0"/>
        <v>0</v>
      </c>
      <c r="G6" s="532"/>
      <c r="H6" s="532"/>
      <c r="I6" s="532"/>
      <c r="J6" s="532"/>
      <c r="K6" s="532"/>
      <c r="L6" s="532"/>
      <c r="M6" s="532"/>
      <c r="N6" s="532"/>
      <c r="O6" s="532"/>
      <c r="P6" s="532"/>
      <c r="Q6" s="532"/>
      <c r="R6" s="532"/>
      <c r="S6" s="532"/>
      <c r="T6" s="532"/>
      <c r="U6" s="532"/>
      <c r="V6" s="532"/>
      <c r="W6" s="532"/>
      <c r="X6" s="532"/>
      <c r="Y6" s="532"/>
      <c r="Z6" s="532"/>
    </row>
    <row r="7" spans="1:26" s="533" customFormat="1" ht="107.25" x14ac:dyDescent="0.25">
      <c r="A7" s="527">
        <v>3</v>
      </c>
      <c r="B7" s="528" t="s">
        <v>319</v>
      </c>
      <c r="C7" s="529" t="s">
        <v>283</v>
      </c>
      <c r="D7" s="578">
        <v>19</v>
      </c>
      <c r="E7" s="570"/>
      <c r="F7" s="531">
        <f t="shared" si="0"/>
        <v>0</v>
      </c>
      <c r="G7" s="532"/>
      <c r="H7" s="532"/>
      <c r="I7" s="532"/>
      <c r="J7" s="532"/>
      <c r="K7" s="532"/>
      <c r="L7" s="532"/>
      <c r="M7" s="532"/>
      <c r="N7" s="532"/>
      <c r="O7" s="532"/>
      <c r="P7" s="532"/>
      <c r="Q7" s="532"/>
      <c r="R7" s="532"/>
      <c r="S7" s="532"/>
      <c r="T7" s="532"/>
      <c r="U7" s="532"/>
      <c r="V7" s="532"/>
      <c r="W7" s="532"/>
      <c r="X7" s="532"/>
      <c r="Y7" s="532"/>
      <c r="Z7" s="532"/>
    </row>
    <row r="8" spans="1:26" ht="45" x14ac:dyDescent="0.25">
      <c r="A8" s="4">
        <v>4</v>
      </c>
      <c r="B8" s="528" t="s">
        <v>318</v>
      </c>
      <c r="C8" s="529" t="s">
        <v>283</v>
      </c>
      <c r="D8" s="578">
        <v>39</v>
      </c>
      <c r="E8" s="570"/>
      <c r="F8" s="33">
        <f t="shared" si="0"/>
        <v>0</v>
      </c>
      <c r="G8" s="1"/>
      <c r="H8" s="1"/>
      <c r="I8" s="1"/>
      <c r="J8" s="1"/>
      <c r="K8" s="1"/>
      <c r="L8" s="1"/>
      <c r="M8" s="1"/>
      <c r="N8" s="1"/>
      <c r="O8" s="1"/>
      <c r="P8" s="1"/>
      <c r="Q8" s="1"/>
      <c r="R8" s="1"/>
      <c r="S8" s="1"/>
      <c r="T8" s="1"/>
      <c r="U8" s="1"/>
      <c r="V8" s="1"/>
      <c r="W8" s="1"/>
      <c r="X8" s="1"/>
      <c r="Y8" s="1"/>
      <c r="Z8" s="1"/>
    </row>
    <row r="9" spans="1:26" s="536" customFormat="1" ht="45" x14ac:dyDescent="0.25">
      <c r="A9" s="534">
        <v>5</v>
      </c>
      <c r="B9" s="579" t="s">
        <v>290</v>
      </c>
      <c r="C9" s="529" t="s">
        <v>283</v>
      </c>
      <c r="D9" s="578">
        <v>31</v>
      </c>
      <c r="E9" s="570"/>
      <c r="F9" s="33">
        <f t="shared" si="0"/>
        <v>0</v>
      </c>
    </row>
    <row r="10" spans="1:26" s="533" customFormat="1" ht="45" x14ac:dyDescent="0.25">
      <c r="A10" s="537">
        <v>6</v>
      </c>
      <c r="B10" s="528" t="s">
        <v>289</v>
      </c>
      <c r="C10" s="529" t="s">
        <v>283</v>
      </c>
      <c r="D10" s="578">
        <v>31</v>
      </c>
      <c r="E10" s="570"/>
      <c r="F10" s="531">
        <f t="shared" si="0"/>
        <v>0</v>
      </c>
      <c r="G10" s="532"/>
      <c r="H10" s="532"/>
      <c r="I10" s="532"/>
      <c r="J10" s="532"/>
      <c r="K10" s="532"/>
      <c r="L10" s="532"/>
      <c r="M10" s="532"/>
      <c r="N10" s="532"/>
      <c r="O10" s="532"/>
      <c r="P10" s="532"/>
      <c r="Q10" s="532"/>
      <c r="R10" s="532"/>
      <c r="S10" s="532"/>
      <c r="T10" s="532"/>
      <c r="U10" s="532"/>
      <c r="V10" s="532"/>
      <c r="W10" s="532"/>
      <c r="X10" s="532"/>
      <c r="Y10" s="532"/>
      <c r="Z10" s="532"/>
    </row>
    <row r="11" spans="1:26" ht="30" x14ac:dyDescent="0.25">
      <c r="A11" s="64">
        <v>7</v>
      </c>
      <c r="B11" s="579" t="s">
        <v>288</v>
      </c>
      <c r="C11" s="14" t="s">
        <v>286</v>
      </c>
      <c r="D11" s="37">
        <v>13</v>
      </c>
      <c r="E11" s="570"/>
      <c r="F11" s="33">
        <f t="shared" si="0"/>
        <v>0</v>
      </c>
      <c r="G11" s="1"/>
      <c r="H11" s="1"/>
      <c r="I11" s="1"/>
      <c r="J11" s="1"/>
      <c r="K11" s="1"/>
      <c r="L11" s="1"/>
      <c r="M11" s="1"/>
      <c r="N11" s="1"/>
      <c r="O11" s="1"/>
      <c r="P11" s="1"/>
      <c r="Q11" s="1"/>
      <c r="R11" s="1"/>
      <c r="S11" s="1"/>
      <c r="T11" s="1"/>
      <c r="U11" s="1"/>
      <c r="V11" s="1"/>
      <c r="W11" s="1"/>
      <c r="X11" s="1"/>
      <c r="Y11" s="1"/>
      <c r="Z11" s="1"/>
    </row>
    <row r="12" spans="1:26" ht="30" x14ac:dyDescent="0.25">
      <c r="A12" s="64">
        <v>8</v>
      </c>
      <c r="B12" s="579" t="s">
        <v>287</v>
      </c>
      <c r="C12" s="14" t="s">
        <v>286</v>
      </c>
      <c r="D12" s="37">
        <v>15</v>
      </c>
      <c r="E12" s="570"/>
      <c r="F12" s="33">
        <f t="shared" si="0"/>
        <v>0</v>
      </c>
      <c r="G12" s="1"/>
      <c r="H12" s="1"/>
      <c r="I12" s="1"/>
      <c r="J12" s="1"/>
      <c r="K12" s="1"/>
      <c r="L12" s="1"/>
      <c r="M12" s="1"/>
      <c r="N12" s="1"/>
      <c r="O12" s="1"/>
      <c r="P12" s="1"/>
      <c r="Q12" s="1"/>
      <c r="R12" s="1"/>
      <c r="S12" s="1"/>
      <c r="T12" s="1"/>
      <c r="U12" s="1"/>
      <c r="V12" s="1"/>
      <c r="W12" s="1"/>
      <c r="X12" s="1"/>
      <c r="Y12" s="1"/>
      <c r="Z12" s="1"/>
    </row>
    <row r="13" spans="1:26" s="533" customFormat="1" ht="50.25" customHeight="1" x14ac:dyDescent="0.25">
      <c r="A13" s="537">
        <v>9</v>
      </c>
      <c r="B13" s="528" t="s">
        <v>317</v>
      </c>
      <c r="C13" s="529" t="s">
        <v>283</v>
      </c>
      <c r="D13" s="578">
        <v>52</v>
      </c>
      <c r="E13" s="570"/>
      <c r="F13" s="531">
        <f t="shared" si="0"/>
        <v>0</v>
      </c>
      <c r="G13" s="532"/>
      <c r="H13" s="532"/>
      <c r="I13" s="532"/>
      <c r="J13" s="532"/>
      <c r="K13" s="532"/>
      <c r="L13" s="532"/>
      <c r="M13" s="532"/>
      <c r="N13" s="532"/>
      <c r="O13" s="532"/>
      <c r="P13" s="532"/>
      <c r="Q13" s="532"/>
      <c r="R13" s="532"/>
      <c r="S13" s="532"/>
      <c r="T13" s="532"/>
      <c r="U13" s="532"/>
      <c r="V13" s="532"/>
      <c r="W13" s="532"/>
      <c r="X13" s="532"/>
      <c r="Y13" s="532"/>
      <c r="Z13" s="532"/>
    </row>
    <row r="14" spans="1:26" s="533" customFormat="1" ht="60" x14ac:dyDescent="0.25">
      <c r="A14" s="537">
        <v>10</v>
      </c>
      <c r="B14" s="528" t="s">
        <v>284</v>
      </c>
      <c r="C14" s="529" t="s">
        <v>283</v>
      </c>
      <c r="D14" s="578">
        <v>127</v>
      </c>
      <c r="E14" s="570"/>
      <c r="F14" s="531">
        <f t="shared" si="0"/>
        <v>0</v>
      </c>
      <c r="G14" s="532"/>
      <c r="H14" s="532"/>
      <c r="I14" s="532"/>
      <c r="J14" s="532"/>
      <c r="K14" s="532"/>
      <c r="L14" s="532"/>
      <c r="M14" s="532"/>
      <c r="N14" s="532"/>
      <c r="O14" s="532"/>
      <c r="P14" s="532"/>
      <c r="Q14" s="532"/>
      <c r="R14" s="532"/>
      <c r="S14" s="532"/>
      <c r="T14" s="532"/>
      <c r="U14" s="532"/>
      <c r="V14" s="532"/>
      <c r="W14" s="532"/>
      <c r="X14" s="532"/>
      <c r="Y14" s="532"/>
      <c r="Z14" s="532"/>
    </row>
    <row r="15" spans="1:26" s="533" customFormat="1" ht="30" x14ac:dyDescent="0.25">
      <c r="A15" s="580">
        <v>11</v>
      </c>
      <c r="B15" s="581" t="s">
        <v>346</v>
      </c>
      <c r="C15" s="582" t="s">
        <v>207</v>
      </c>
      <c r="D15" s="583">
        <v>116</v>
      </c>
      <c r="E15" s="599"/>
      <c r="F15" s="59">
        <f t="shared" si="0"/>
        <v>0</v>
      </c>
      <c r="G15" s="532"/>
      <c r="H15" s="532"/>
      <c r="I15" s="532"/>
      <c r="J15" s="532"/>
      <c r="K15" s="532"/>
      <c r="L15" s="532"/>
      <c r="M15" s="532"/>
      <c r="N15" s="532"/>
      <c r="O15" s="532"/>
      <c r="P15" s="532"/>
      <c r="Q15" s="532"/>
      <c r="R15" s="532"/>
      <c r="S15" s="532"/>
      <c r="T15" s="532"/>
      <c r="U15" s="532"/>
      <c r="V15" s="532"/>
      <c r="W15" s="532"/>
      <c r="X15" s="532"/>
      <c r="Y15" s="532"/>
      <c r="Z15" s="532"/>
    </row>
    <row r="16" spans="1:26" s="533" customFormat="1" ht="30" x14ac:dyDescent="0.25">
      <c r="A16" s="584">
        <v>12</v>
      </c>
      <c r="B16" s="579" t="s">
        <v>282</v>
      </c>
      <c r="C16" s="538" t="s">
        <v>207</v>
      </c>
      <c r="D16" s="585">
        <v>47</v>
      </c>
      <c r="E16" s="570"/>
      <c r="F16" s="33">
        <f t="shared" si="0"/>
        <v>0</v>
      </c>
      <c r="G16" s="532"/>
      <c r="H16" s="532"/>
      <c r="I16" s="532"/>
      <c r="J16" s="532"/>
      <c r="K16" s="532"/>
      <c r="L16" s="532"/>
      <c r="M16" s="532"/>
      <c r="N16" s="532"/>
      <c r="O16" s="532"/>
      <c r="P16" s="532"/>
      <c r="Q16" s="532"/>
      <c r="R16" s="532"/>
      <c r="S16" s="532"/>
      <c r="T16" s="532"/>
      <c r="U16" s="532"/>
      <c r="V16" s="532"/>
      <c r="W16" s="532"/>
      <c r="X16" s="532"/>
      <c r="Y16" s="532"/>
      <c r="Z16" s="532"/>
    </row>
    <row r="17" spans="1:26" s="533" customFormat="1" ht="60" x14ac:dyDescent="0.25">
      <c r="A17" s="712">
        <v>13</v>
      </c>
      <c r="B17" s="586" t="s">
        <v>310</v>
      </c>
      <c r="C17" s="538"/>
      <c r="D17" s="539"/>
      <c r="E17" s="601"/>
      <c r="F17" s="531"/>
      <c r="G17" s="532"/>
      <c r="H17" s="532"/>
      <c r="I17" s="532"/>
      <c r="J17" s="532"/>
      <c r="K17" s="532"/>
      <c r="L17" s="532"/>
      <c r="M17" s="532"/>
      <c r="N17" s="532"/>
      <c r="O17" s="532"/>
      <c r="P17" s="532"/>
      <c r="Q17" s="532"/>
      <c r="R17" s="532"/>
      <c r="S17" s="532"/>
      <c r="T17" s="532"/>
      <c r="U17" s="532"/>
      <c r="V17" s="532"/>
      <c r="W17" s="532"/>
      <c r="X17" s="532"/>
      <c r="Y17" s="532"/>
      <c r="Z17" s="532"/>
    </row>
    <row r="18" spans="1:26" s="533" customFormat="1" x14ac:dyDescent="0.25">
      <c r="A18" s="712"/>
      <c r="B18" s="589" t="s">
        <v>345</v>
      </c>
      <c r="C18" s="590" t="s">
        <v>207</v>
      </c>
      <c r="D18" s="591">
        <v>796</v>
      </c>
      <c r="E18" s="570"/>
      <c r="F18" s="531">
        <f t="shared" ref="F18:F25" si="1">D18*E18</f>
        <v>0</v>
      </c>
      <c r="G18" s="532"/>
      <c r="H18" s="532"/>
      <c r="I18" s="532"/>
      <c r="J18" s="532"/>
      <c r="K18" s="532"/>
      <c r="L18" s="532"/>
      <c r="M18" s="532"/>
      <c r="N18" s="532"/>
      <c r="O18" s="532"/>
      <c r="P18" s="532"/>
      <c r="Q18" s="532"/>
      <c r="R18" s="532"/>
      <c r="S18" s="532"/>
      <c r="T18" s="532"/>
      <c r="U18" s="532"/>
      <c r="V18" s="532"/>
      <c r="W18" s="532"/>
      <c r="X18" s="532"/>
      <c r="Y18" s="532"/>
      <c r="Z18" s="532"/>
    </row>
    <row r="19" spans="1:26" ht="30" x14ac:dyDescent="0.25">
      <c r="A19" s="45">
        <v>14</v>
      </c>
      <c r="B19" s="56" t="s">
        <v>307</v>
      </c>
      <c r="C19" s="55" t="s">
        <v>207</v>
      </c>
      <c r="D19" s="591">
        <v>294</v>
      </c>
      <c r="E19" s="601"/>
      <c r="F19" s="52">
        <f t="shared" si="1"/>
        <v>0</v>
      </c>
      <c r="G19" s="1"/>
      <c r="H19" s="1"/>
      <c r="I19" s="1"/>
      <c r="J19" s="1"/>
      <c r="K19" s="1"/>
      <c r="L19" s="1"/>
      <c r="M19" s="1"/>
      <c r="N19" s="1"/>
      <c r="O19" s="1"/>
      <c r="P19" s="1"/>
      <c r="Q19" s="1"/>
      <c r="R19" s="1"/>
      <c r="S19" s="1"/>
      <c r="T19" s="1"/>
      <c r="U19" s="1"/>
      <c r="V19" s="1"/>
      <c r="W19" s="1"/>
      <c r="X19" s="1"/>
      <c r="Y19" s="1"/>
      <c r="Z19" s="1"/>
    </row>
    <row r="20" spans="1:26" ht="30" x14ac:dyDescent="0.25">
      <c r="A20" s="101">
        <v>15</v>
      </c>
      <c r="B20" s="540" t="s">
        <v>281</v>
      </c>
      <c r="C20" s="9" t="s">
        <v>31</v>
      </c>
      <c r="D20" s="49">
        <v>666</v>
      </c>
      <c r="E20" s="570"/>
      <c r="F20" s="33">
        <f t="shared" si="1"/>
        <v>0</v>
      </c>
      <c r="G20" s="1"/>
      <c r="H20" s="1"/>
      <c r="I20" s="1"/>
      <c r="J20" s="1"/>
      <c r="K20" s="1"/>
      <c r="L20" s="1"/>
      <c r="M20" s="1"/>
      <c r="N20" s="1"/>
      <c r="O20" s="1"/>
      <c r="P20" s="1"/>
      <c r="Q20" s="1"/>
      <c r="R20" s="1"/>
      <c r="S20" s="1"/>
      <c r="T20" s="1"/>
      <c r="U20" s="1"/>
      <c r="V20" s="1"/>
      <c r="W20" s="1"/>
      <c r="X20" s="1"/>
      <c r="Y20" s="1"/>
      <c r="Z20" s="1"/>
    </row>
    <row r="21" spans="1:26" ht="30" x14ac:dyDescent="0.25">
      <c r="A21" s="45">
        <v>16</v>
      </c>
      <c r="B21" s="54" t="s">
        <v>280</v>
      </c>
      <c r="C21" s="24" t="s">
        <v>207</v>
      </c>
      <c r="D21" s="53">
        <v>768</v>
      </c>
      <c r="E21" s="601"/>
      <c r="F21" s="52">
        <f t="shared" si="1"/>
        <v>0</v>
      </c>
      <c r="G21" s="1"/>
      <c r="H21" s="1"/>
      <c r="I21" s="1"/>
      <c r="J21" s="1"/>
      <c r="K21" s="1"/>
      <c r="L21" s="1"/>
      <c r="M21" s="1"/>
      <c r="N21" s="1"/>
      <c r="O21" s="1"/>
      <c r="P21" s="1"/>
      <c r="Q21" s="1"/>
      <c r="R21" s="1"/>
      <c r="S21" s="1"/>
      <c r="T21" s="1"/>
      <c r="U21" s="1"/>
      <c r="V21" s="1"/>
      <c r="W21" s="1"/>
      <c r="X21" s="1"/>
      <c r="Y21" s="1"/>
      <c r="Z21" s="1"/>
    </row>
    <row r="22" spans="1:26" ht="90" x14ac:dyDescent="0.25">
      <c r="A22" s="57">
        <v>17</v>
      </c>
      <c r="B22" s="56" t="s">
        <v>344</v>
      </c>
      <c r="C22" s="44" t="s">
        <v>31</v>
      </c>
      <c r="D22" s="63">
        <v>6</v>
      </c>
      <c r="E22" s="570"/>
      <c r="F22" s="62">
        <f t="shared" si="1"/>
        <v>0</v>
      </c>
      <c r="G22" s="1"/>
      <c r="H22" s="1"/>
      <c r="I22" s="1"/>
      <c r="J22" s="1"/>
      <c r="K22" s="1"/>
      <c r="L22" s="1"/>
      <c r="M22" s="1"/>
      <c r="N22" s="1"/>
      <c r="O22" s="1"/>
      <c r="P22" s="1"/>
      <c r="Q22" s="1"/>
      <c r="R22" s="1"/>
      <c r="S22" s="1"/>
      <c r="T22" s="1"/>
      <c r="U22" s="1"/>
      <c r="V22" s="1"/>
      <c r="W22" s="1"/>
      <c r="X22" s="1"/>
      <c r="Y22" s="1"/>
      <c r="Z22" s="1"/>
    </row>
    <row r="23" spans="1:26" x14ac:dyDescent="0.25">
      <c r="A23" s="4">
        <v>18</v>
      </c>
      <c r="B23" s="51" t="s">
        <v>275</v>
      </c>
      <c r="C23" s="9" t="s">
        <v>207</v>
      </c>
      <c r="D23" s="34">
        <v>264</v>
      </c>
      <c r="E23" s="570"/>
      <c r="F23" s="33">
        <f t="shared" si="1"/>
        <v>0</v>
      </c>
      <c r="G23" s="1"/>
      <c r="H23" s="1"/>
      <c r="I23" s="1"/>
      <c r="J23" s="1"/>
      <c r="K23" s="1"/>
      <c r="L23" s="1"/>
      <c r="M23" s="1"/>
      <c r="N23" s="1"/>
      <c r="O23" s="1"/>
      <c r="P23" s="1"/>
      <c r="Q23" s="1"/>
      <c r="R23" s="1"/>
      <c r="S23" s="1"/>
      <c r="T23" s="1"/>
      <c r="U23" s="1"/>
      <c r="V23" s="1"/>
      <c r="W23" s="1"/>
      <c r="X23" s="1"/>
      <c r="Y23" s="1"/>
      <c r="Z23" s="1"/>
    </row>
    <row r="24" spans="1:26" x14ac:dyDescent="0.25">
      <c r="A24" s="4">
        <v>19</v>
      </c>
      <c r="B24" s="50" t="s">
        <v>343</v>
      </c>
      <c r="C24" s="9" t="s">
        <v>31</v>
      </c>
      <c r="D24" s="49">
        <v>6</v>
      </c>
      <c r="E24" s="570"/>
      <c r="F24" s="33">
        <f t="shared" si="1"/>
        <v>0</v>
      </c>
      <c r="G24" s="1"/>
      <c r="H24" s="1"/>
      <c r="I24" s="1"/>
      <c r="J24" s="1"/>
      <c r="K24" s="1"/>
      <c r="L24" s="1"/>
      <c r="M24" s="1"/>
      <c r="N24" s="1"/>
      <c r="O24" s="1"/>
      <c r="P24" s="1"/>
      <c r="Q24" s="1"/>
      <c r="R24" s="1"/>
      <c r="S24" s="1"/>
      <c r="T24" s="1"/>
      <c r="U24" s="1"/>
      <c r="V24" s="1"/>
      <c r="W24" s="1"/>
      <c r="X24" s="1"/>
      <c r="Y24" s="1"/>
      <c r="Z24" s="1"/>
    </row>
    <row r="25" spans="1:26" ht="30" x14ac:dyDescent="0.25">
      <c r="A25" s="4">
        <v>20</v>
      </c>
      <c r="B25" s="50" t="s">
        <v>306</v>
      </c>
      <c r="C25" s="9" t="s">
        <v>199</v>
      </c>
      <c r="D25" s="49">
        <v>1</v>
      </c>
      <c r="E25" s="570"/>
      <c r="F25" s="33">
        <f t="shared" si="1"/>
        <v>0</v>
      </c>
      <c r="G25" s="1"/>
      <c r="H25" s="1"/>
      <c r="I25" s="1"/>
      <c r="J25" s="1"/>
      <c r="K25" s="1"/>
      <c r="L25" s="1"/>
      <c r="M25" s="1"/>
      <c r="N25" s="1"/>
      <c r="O25" s="1"/>
      <c r="P25" s="1"/>
      <c r="Q25" s="1"/>
      <c r="R25" s="1"/>
      <c r="S25" s="1"/>
      <c r="T25" s="1"/>
      <c r="U25" s="1"/>
      <c r="V25" s="1"/>
      <c r="W25" s="1"/>
      <c r="X25" s="1"/>
      <c r="Y25" s="1"/>
      <c r="Z25" s="1"/>
    </row>
    <row r="26" spans="1:26" ht="15.75" customHeight="1" x14ac:dyDescent="0.25">
      <c r="A26" s="697" t="s">
        <v>560</v>
      </c>
      <c r="B26" s="698"/>
      <c r="C26" s="698"/>
      <c r="D26" s="698"/>
      <c r="E26" s="699"/>
      <c r="F26" s="6">
        <f>SUM(F5:F25)</f>
        <v>0</v>
      </c>
      <c r="G26" s="1"/>
      <c r="H26" s="1"/>
      <c r="I26" s="1"/>
      <c r="J26" s="1"/>
      <c r="K26" s="1"/>
      <c r="L26" s="1"/>
      <c r="M26" s="1"/>
      <c r="N26" s="1"/>
      <c r="O26" s="1"/>
      <c r="P26" s="1"/>
      <c r="Q26" s="1"/>
      <c r="R26" s="1"/>
      <c r="S26" s="1"/>
      <c r="T26" s="1"/>
      <c r="U26" s="1"/>
      <c r="V26" s="1"/>
      <c r="W26" s="1"/>
      <c r="X26" s="1"/>
      <c r="Y26" s="1"/>
      <c r="Z26" s="1"/>
    </row>
    <row r="27" spans="1:26" ht="15.7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25">
      <c r="A30" s="715" t="s">
        <v>272</v>
      </c>
      <c r="B30" s="698"/>
      <c r="C30" s="698"/>
      <c r="D30" s="698"/>
      <c r="E30" s="698"/>
      <c r="F30" s="701"/>
      <c r="G30" s="1"/>
      <c r="H30" s="1"/>
      <c r="I30" s="1"/>
      <c r="J30" s="1"/>
      <c r="K30" s="1"/>
      <c r="L30" s="1"/>
      <c r="M30" s="1"/>
      <c r="N30" s="1"/>
      <c r="O30" s="1"/>
      <c r="P30" s="1"/>
      <c r="Q30" s="1"/>
      <c r="R30" s="1"/>
      <c r="S30" s="1"/>
      <c r="T30" s="1"/>
      <c r="U30" s="1"/>
      <c r="V30" s="1"/>
      <c r="W30" s="1"/>
      <c r="X30" s="1"/>
      <c r="Y30" s="1"/>
      <c r="Z30" s="1"/>
    </row>
    <row r="31" spans="1:26" ht="30" x14ac:dyDescent="0.25">
      <c r="A31" s="48" t="s">
        <v>271</v>
      </c>
      <c r="B31" s="47" t="s">
        <v>270</v>
      </c>
      <c r="C31" s="32" t="s">
        <v>269</v>
      </c>
      <c r="D31" s="31" t="s">
        <v>268</v>
      </c>
      <c r="E31" s="32" t="s">
        <v>267</v>
      </c>
      <c r="F31" s="31" t="s">
        <v>266</v>
      </c>
      <c r="G31" s="1"/>
      <c r="H31" s="1"/>
      <c r="I31" s="1"/>
      <c r="J31" s="1"/>
      <c r="K31" s="1"/>
      <c r="L31" s="1"/>
      <c r="M31" s="1"/>
      <c r="N31" s="1"/>
      <c r="O31" s="1"/>
      <c r="P31" s="1"/>
      <c r="Q31" s="1"/>
      <c r="R31" s="1"/>
      <c r="S31" s="1"/>
      <c r="T31" s="1"/>
      <c r="U31" s="1"/>
      <c r="V31" s="1"/>
      <c r="W31" s="1"/>
      <c r="X31" s="1"/>
      <c r="Y31" s="1"/>
      <c r="Z31" s="1"/>
    </row>
    <row r="32" spans="1:26" s="533" customFormat="1" x14ac:dyDescent="0.25">
      <c r="A32" s="606">
        <v>1</v>
      </c>
      <c r="B32" s="565" t="s">
        <v>342</v>
      </c>
      <c r="C32" s="607" t="s">
        <v>207</v>
      </c>
      <c r="D32" s="8">
        <v>796</v>
      </c>
      <c r="E32" s="576"/>
      <c r="F32" s="566">
        <f t="shared" ref="F32:F40" si="2">D32*E32</f>
        <v>0</v>
      </c>
    </row>
    <row r="33" spans="1:26" s="533" customFormat="1" ht="30" x14ac:dyDescent="0.25">
      <c r="A33" s="608">
        <v>2</v>
      </c>
      <c r="B33" s="30" t="s">
        <v>341</v>
      </c>
      <c r="C33" s="607" t="s">
        <v>31</v>
      </c>
      <c r="D33" s="40">
        <v>9</v>
      </c>
      <c r="E33" s="61"/>
      <c r="F33" s="566">
        <f t="shared" si="2"/>
        <v>0</v>
      </c>
    </row>
    <row r="34" spans="1:26" s="536" customFormat="1" ht="45" x14ac:dyDescent="0.25">
      <c r="A34" s="541">
        <v>3</v>
      </c>
      <c r="B34" s="567" t="s">
        <v>340</v>
      </c>
      <c r="C34" s="568" t="s">
        <v>31</v>
      </c>
      <c r="D34" s="40">
        <v>36</v>
      </c>
      <c r="E34" s="603"/>
      <c r="F34" s="569">
        <f t="shared" si="2"/>
        <v>0</v>
      </c>
    </row>
    <row r="35" spans="1:26" s="536" customFormat="1" ht="30" x14ac:dyDescent="0.25">
      <c r="A35" s="541">
        <v>4</v>
      </c>
      <c r="B35" s="567" t="s">
        <v>339</v>
      </c>
      <c r="C35" s="568" t="s">
        <v>31</v>
      </c>
      <c r="D35" s="40">
        <v>2</v>
      </c>
      <c r="E35" s="576"/>
      <c r="F35" s="569">
        <f t="shared" si="2"/>
        <v>0</v>
      </c>
    </row>
    <row r="36" spans="1:26" s="536" customFormat="1" ht="30" x14ac:dyDescent="0.25">
      <c r="A36" s="541">
        <v>5</v>
      </c>
      <c r="B36" s="567" t="s">
        <v>338</v>
      </c>
      <c r="C36" s="568" t="s">
        <v>31</v>
      </c>
      <c r="D36" s="40">
        <v>8</v>
      </c>
      <c r="E36" s="576"/>
      <c r="F36" s="569">
        <f t="shared" si="2"/>
        <v>0</v>
      </c>
    </row>
    <row r="37" spans="1:26" s="536" customFormat="1" ht="30" x14ac:dyDescent="0.25">
      <c r="A37" s="541">
        <v>6</v>
      </c>
      <c r="B37" s="567" t="s">
        <v>337</v>
      </c>
      <c r="C37" s="568" t="s">
        <v>31</v>
      </c>
      <c r="D37" s="40">
        <v>16</v>
      </c>
      <c r="E37" s="576"/>
      <c r="F37" s="569">
        <f t="shared" si="2"/>
        <v>0</v>
      </c>
    </row>
    <row r="38" spans="1:26" ht="45" x14ac:dyDescent="0.25">
      <c r="A38" s="4">
        <v>7</v>
      </c>
      <c r="B38" s="567" t="s">
        <v>301</v>
      </c>
      <c r="C38" s="9" t="s">
        <v>207</v>
      </c>
      <c r="D38" s="8">
        <v>294</v>
      </c>
      <c r="E38" s="576"/>
      <c r="F38" s="566">
        <f t="shared" si="2"/>
        <v>0</v>
      </c>
      <c r="G38" s="1"/>
      <c r="H38" s="29"/>
      <c r="I38" s="1"/>
      <c r="J38" s="1"/>
      <c r="K38" s="1"/>
      <c r="L38" s="1"/>
      <c r="M38" s="1"/>
      <c r="N38" s="1"/>
      <c r="O38" s="1"/>
      <c r="P38" s="1"/>
      <c r="Q38" s="1"/>
      <c r="R38" s="1"/>
      <c r="S38" s="1"/>
      <c r="T38" s="1"/>
      <c r="U38" s="1"/>
      <c r="V38" s="1"/>
      <c r="W38" s="1"/>
      <c r="X38" s="1"/>
      <c r="Y38" s="1"/>
      <c r="Z38" s="1"/>
    </row>
    <row r="39" spans="1:26" ht="30" x14ac:dyDescent="0.25">
      <c r="A39" s="10">
        <v>8</v>
      </c>
      <c r="B39" s="28" t="s">
        <v>336</v>
      </c>
      <c r="C39" s="9" t="s">
        <v>31</v>
      </c>
      <c r="D39" s="40">
        <v>6</v>
      </c>
      <c r="E39" s="7"/>
      <c r="F39" s="566">
        <f t="shared" si="2"/>
        <v>0</v>
      </c>
      <c r="G39" s="1"/>
      <c r="H39" s="1"/>
      <c r="I39" s="1"/>
      <c r="J39" s="1"/>
      <c r="K39" s="1"/>
      <c r="L39" s="1"/>
      <c r="M39" s="1"/>
      <c r="N39" s="1"/>
      <c r="O39" s="1"/>
      <c r="P39" s="1"/>
      <c r="Q39" s="1"/>
      <c r="R39" s="1"/>
      <c r="S39" s="1"/>
      <c r="T39" s="1"/>
      <c r="U39" s="1"/>
      <c r="V39" s="1"/>
      <c r="W39" s="1"/>
      <c r="X39" s="1"/>
      <c r="Y39" s="1"/>
      <c r="Z39" s="1"/>
    </row>
    <row r="40" spans="1:26" ht="45" x14ac:dyDescent="0.25">
      <c r="A40" s="4">
        <v>9</v>
      </c>
      <c r="B40" s="567" t="s">
        <v>300</v>
      </c>
      <c r="C40" s="9" t="s">
        <v>31</v>
      </c>
      <c r="D40" s="40">
        <v>14</v>
      </c>
      <c r="E40" s="26"/>
      <c r="F40" s="566">
        <f t="shared" si="2"/>
        <v>0</v>
      </c>
      <c r="G40" s="1"/>
      <c r="H40" s="1"/>
      <c r="I40" s="1"/>
      <c r="J40" s="1"/>
      <c r="K40" s="1"/>
      <c r="L40" s="1"/>
      <c r="M40" s="1"/>
      <c r="N40" s="1"/>
      <c r="O40" s="1"/>
      <c r="P40" s="1"/>
      <c r="Q40" s="1"/>
      <c r="R40" s="1"/>
      <c r="S40" s="1"/>
      <c r="T40" s="1"/>
      <c r="U40" s="1"/>
      <c r="V40" s="1"/>
      <c r="W40" s="1"/>
      <c r="X40" s="1"/>
      <c r="Y40" s="1"/>
      <c r="Z40" s="1"/>
    </row>
    <row r="41" spans="1:26" s="536" customFormat="1" ht="60" x14ac:dyDescent="0.25">
      <c r="A41" s="704">
        <v>10</v>
      </c>
      <c r="B41" s="609" t="s">
        <v>335</v>
      </c>
      <c r="C41" s="610"/>
      <c r="D41" s="592"/>
      <c r="E41" s="602"/>
      <c r="F41" s="611"/>
      <c r="H41" s="612"/>
    </row>
    <row r="42" spans="1:26" s="536" customFormat="1" ht="45" x14ac:dyDescent="0.25">
      <c r="A42" s="705"/>
      <c r="B42" s="613" t="s">
        <v>334</v>
      </c>
      <c r="C42" s="614"/>
      <c r="D42" s="615"/>
      <c r="E42" s="604"/>
      <c r="F42" s="556"/>
    </row>
    <row r="43" spans="1:26" s="536" customFormat="1" x14ac:dyDescent="0.25">
      <c r="A43" s="705"/>
      <c r="B43" s="616" t="s">
        <v>333</v>
      </c>
      <c r="C43" s="614"/>
      <c r="D43" s="615"/>
      <c r="E43" s="604"/>
      <c r="F43" s="556"/>
    </row>
    <row r="44" spans="1:26" s="536" customFormat="1" ht="30" x14ac:dyDescent="0.25">
      <c r="A44" s="705"/>
      <c r="B44" s="616" t="s">
        <v>332</v>
      </c>
      <c r="C44" s="614"/>
      <c r="D44" s="615"/>
      <c r="E44" s="604"/>
      <c r="F44" s="556"/>
    </row>
    <row r="45" spans="1:26" s="536" customFormat="1" ht="30" x14ac:dyDescent="0.25">
      <c r="A45" s="705"/>
      <c r="B45" s="616" t="s">
        <v>331</v>
      </c>
      <c r="C45" s="614"/>
      <c r="D45" s="615"/>
      <c r="E45" s="604"/>
      <c r="F45" s="556"/>
    </row>
    <row r="46" spans="1:26" s="536" customFormat="1" x14ac:dyDescent="0.25">
      <c r="A46" s="705"/>
      <c r="B46" s="616" t="s">
        <v>330</v>
      </c>
      <c r="C46" s="614"/>
      <c r="D46" s="615"/>
      <c r="E46" s="604"/>
      <c r="F46" s="556"/>
    </row>
    <row r="47" spans="1:26" s="536" customFormat="1" x14ac:dyDescent="0.25">
      <c r="A47" s="705"/>
      <c r="B47" s="616" t="s">
        <v>329</v>
      </c>
      <c r="C47" s="614"/>
      <c r="D47" s="615"/>
      <c r="E47" s="604"/>
      <c r="F47" s="556"/>
    </row>
    <row r="48" spans="1:26" s="536" customFormat="1" x14ac:dyDescent="0.25">
      <c r="A48" s="705"/>
      <c r="B48" s="616" t="s">
        <v>328</v>
      </c>
      <c r="C48" s="614"/>
      <c r="D48" s="615"/>
      <c r="E48" s="604"/>
      <c r="F48" s="556"/>
    </row>
    <row r="49" spans="1:26" s="536" customFormat="1" ht="30" x14ac:dyDescent="0.25">
      <c r="A49" s="705"/>
      <c r="B49" s="616" t="s">
        <v>327</v>
      </c>
      <c r="C49" s="614"/>
      <c r="D49" s="615"/>
      <c r="E49" s="604"/>
      <c r="F49" s="556"/>
    </row>
    <row r="50" spans="1:26" s="536" customFormat="1" x14ac:dyDescent="0.25">
      <c r="A50" s="706"/>
      <c r="B50" s="617"/>
      <c r="C50" s="618" t="s">
        <v>199</v>
      </c>
      <c r="D50" s="619">
        <v>6</v>
      </c>
      <c r="E50" s="605"/>
      <c r="F50" s="620">
        <f>D50*E50</f>
        <v>0</v>
      </c>
    </row>
    <row r="51" spans="1:26" s="533" customFormat="1" ht="30" x14ac:dyDescent="0.25">
      <c r="A51" s="593">
        <v>11</v>
      </c>
      <c r="B51" s="594" t="s">
        <v>299</v>
      </c>
      <c r="C51" s="597" t="s">
        <v>31</v>
      </c>
      <c r="D51" s="598">
        <v>25</v>
      </c>
      <c r="E51" s="601"/>
      <c r="F51" s="531">
        <f>D51*E51</f>
        <v>0</v>
      </c>
      <c r="G51" s="532"/>
      <c r="H51" s="532"/>
      <c r="I51" s="532"/>
      <c r="J51" s="532"/>
      <c r="K51" s="532"/>
      <c r="L51" s="532"/>
      <c r="M51" s="532"/>
      <c r="N51" s="532"/>
      <c r="O51" s="532"/>
      <c r="P51" s="532"/>
      <c r="Q51" s="532"/>
      <c r="R51" s="532"/>
      <c r="S51" s="532"/>
      <c r="T51" s="532"/>
      <c r="U51" s="532"/>
      <c r="V51" s="532"/>
      <c r="W51" s="532"/>
      <c r="X51" s="532"/>
      <c r="Y51" s="532"/>
      <c r="Z51" s="532"/>
    </row>
    <row r="52" spans="1:26" s="533" customFormat="1" ht="60" x14ac:dyDescent="0.25">
      <c r="A52" s="593">
        <v>10</v>
      </c>
      <c r="B52" s="594" t="s">
        <v>326</v>
      </c>
      <c r="C52" s="597" t="s">
        <v>31</v>
      </c>
      <c r="D52" s="598">
        <v>9</v>
      </c>
      <c r="E52" s="601"/>
      <c r="F52" s="621">
        <f>D52*E52</f>
        <v>0</v>
      </c>
      <c r="G52" s="532"/>
      <c r="H52" s="532"/>
      <c r="I52" s="532"/>
      <c r="J52" s="532"/>
      <c r="K52" s="532"/>
      <c r="L52" s="532"/>
      <c r="M52" s="532"/>
      <c r="N52" s="532"/>
      <c r="O52" s="532"/>
      <c r="P52" s="532"/>
      <c r="Q52" s="532"/>
      <c r="R52" s="532"/>
      <c r="S52" s="532"/>
      <c r="T52" s="532"/>
      <c r="U52" s="532"/>
      <c r="V52" s="532"/>
      <c r="W52" s="532"/>
      <c r="X52" s="532"/>
      <c r="Y52" s="532"/>
      <c r="Z52" s="532"/>
    </row>
    <row r="53" spans="1:26" s="533" customFormat="1" x14ac:dyDescent="0.25">
      <c r="A53" s="713"/>
      <c r="B53" s="594" t="s">
        <v>325</v>
      </c>
      <c r="C53" s="597"/>
      <c r="D53" s="598"/>
      <c r="E53" s="601"/>
      <c r="F53" s="531"/>
      <c r="G53" s="532"/>
      <c r="H53" s="532"/>
      <c r="I53" s="532"/>
      <c r="J53" s="532"/>
      <c r="K53" s="532"/>
      <c r="L53" s="532"/>
      <c r="M53" s="532"/>
      <c r="N53" s="532"/>
      <c r="O53" s="532"/>
      <c r="P53" s="532"/>
      <c r="Q53" s="532"/>
      <c r="R53" s="532"/>
      <c r="S53" s="532"/>
      <c r="T53" s="532"/>
      <c r="U53" s="532"/>
      <c r="V53" s="532"/>
      <c r="W53" s="532"/>
      <c r="X53" s="532"/>
      <c r="Y53" s="532"/>
      <c r="Z53" s="532"/>
    </row>
    <row r="54" spans="1:26" s="533" customFormat="1" x14ac:dyDescent="0.25">
      <c r="A54" s="716"/>
      <c r="B54" s="589" t="s">
        <v>324</v>
      </c>
      <c r="C54" s="590" t="s">
        <v>31</v>
      </c>
      <c r="D54" s="598">
        <v>300</v>
      </c>
      <c r="E54" s="570"/>
      <c r="F54" s="531">
        <f>D54*E54</f>
        <v>0</v>
      </c>
      <c r="G54" s="532"/>
      <c r="H54" s="532"/>
      <c r="I54" s="532"/>
      <c r="J54" s="532"/>
      <c r="K54" s="532"/>
      <c r="L54" s="532"/>
      <c r="M54" s="532"/>
      <c r="N54" s="532"/>
      <c r="O54" s="532"/>
      <c r="P54" s="532"/>
      <c r="Q54" s="532"/>
      <c r="R54" s="532"/>
      <c r="S54" s="532"/>
      <c r="T54" s="532"/>
      <c r="U54" s="532"/>
      <c r="V54" s="532"/>
      <c r="W54" s="532"/>
      <c r="X54" s="532"/>
      <c r="Y54" s="532"/>
      <c r="Z54" s="532"/>
    </row>
    <row r="55" spans="1:26" ht="15.75" customHeight="1" x14ac:dyDescent="0.25">
      <c r="A55" s="702">
        <v>11</v>
      </c>
      <c r="B55" s="25" t="s">
        <v>204</v>
      </c>
      <c r="C55" s="24"/>
      <c r="D55" s="23"/>
      <c r="E55" s="22"/>
      <c r="F55" s="21"/>
      <c r="G55" s="1"/>
      <c r="H55" s="1"/>
      <c r="I55" s="1"/>
      <c r="J55" s="1"/>
      <c r="K55" s="1"/>
      <c r="L55" s="1"/>
      <c r="M55" s="1"/>
      <c r="N55" s="1"/>
      <c r="O55" s="1"/>
      <c r="P55" s="1"/>
      <c r="Q55" s="1"/>
      <c r="R55" s="1"/>
      <c r="S55" s="1"/>
      <c r="T55" s="1"/>
      <c r="U55" s="1"/>
      <c r="V55" s="1"/>
      <c r="W55" s="1"/>
      <c r="X55" s="1"/>
      <c r="Y55" s="1"/>
      <c r="Z55" s="1"/>
    </row>
    <row r="56" spans="1:26" ht="15.75" customHeight="1" x14ac:dyDescent="0.25">
      <c r="A56" s="703"/>
      <c r="B56" s="20" t="s">
        <v>203</v>
      </c>
      <c r="C56" s="19"/>
      <c r="D56" s="18"/>
      <c r="E56" s="17"/>
      <c r="F56" s="16"/>
      <c r="G56" s="1"/>
      <c r="H56" s="1"/>
      <c r="I56" s="1"/>
      <c r="J56" s="1"/>
      <c r="K56" s="1"/>
      <c r="L56" s="1"/>
      <c r="M56" s="1"/>
      <c r="N56" s="1"/>
      <c r="O56" s="1"/>
      <c r="P56" s="1"/>
      <c r="Q56" s="1"/>
      <c r="R56" s="1"/>
      <c r="S56" s="1"/>
      <c r="T56" s="1"/>
      <c r="U56" s="1"/>
      <c r="V56" s="1"/>
      <c r="W56" s="1"/>
      <c r="X56" s="1"/>
      <c r="Y56" s="1"/>
      <c r="Z56" s="1"/>
    </row>
    <row r="57" spans="1:26" ht="15.75" customHeight="1" x14ac:dyDescent="0.25">
      <c r="A57" s="703"/>
      <c r="B57" s="20" t="s">
        <v>202</v>
      </c>
      <c r="C57" s="19"/>
      <c r="D57" s="18"/>
      <c r="E57" s="17"/>
      <c r="F57" s="16"/>
      <c r="G57" s="1"/>
      <c r="H57" s="1"/>
      <c r="I57" s="1"/>
      <c r="J57" s="1"/>
      <c r="K57" s="1"/>
      <c r="L57" s="1"/>
      <c r="M57" s="1"/>
      <c r="N57" s="1"/>
      <c r="O57" s="1"/>
      <c r="P57" s="1"/>
      <c r="Q57" s="1"/>
      <c r="R57" s="1"/>
      <c r="S57" s="1"/>
      <c r="T57" s="1"/>
      <c r="U57" s="1"/>
      <c r="V57" s="1"/>
      <c r="W57" s="1"/>
      <c r="X57" s="1"/>
      <c r="Y57" s="1"/>
      <c r="Z57" s="1"/>
    </row>
    <row r="58" spans="1:26" ht="15.75" customHeight="1" x14ac:dyDescent="0.25">
      <c r="A58" s="703"/>
      <c r="B58" s="20" t="s">
        <v>201</v>
      </c>
      <c r="C58" s="19"/>
      <c r="D58" s="18"/>
      <c r="E58" s="17"/>
      <c r="F58" s="16"/>
      <c r="G58" s="1"/>
      <c r="H58" s="1"/>
      <c r="I58" s="1"/>
      <c r="J58" s="1"/>
      <c r="K58" s="1"/>
      <c r="L58" s="1"/>
      <c r="M58" s="1"/>
      <c r="N58" s="1"/>
      <c r="O58" s="1"/>
      <c r="P58" s="1"/>
      <c r="Q58" s="1"/>
      <c r="R58" s="1"/>
      <c r="S58" s="1"/>
      <c r="T58" s="1"/>
      <c r="U58" s="1"/>
      <c r="V58" s="1"/>
      <c r="W58" s="1"/>
      <c r="X58" s="1"/>
      <c r="Y58" s="1"/>
      <c r="Z58" s="1"/>
    </row>
    <row r="59" spans="1:26" ht="15.75" customHeight="1" x14ac:dyDescent="0.25">
      <c r="A59" s="710"/>
      <c r="B59" s="15"/>
      <c r="C59" s="14" t="s">
        <v>199</v>
      </c>
      <c r="D59" s="41">
        <v>1</v>
      </c>
      <c r="E59" s="12"/>
      <c r="F59" s="11">
        <f>D59*E59</f>
        <v>0</v>
      </c>
      <c r="G59" s="1"/>
      <c r="H59" s="1"/>
      <c r="I59" s="1"/>
      <c r="J59" s="1"/>
      <c r="K59" s="1"/>
      <c r="L59" s="1"/>
      <c r="M59" s="1"/>
      <c r="N59" s="1"/>
      <c r="O59" s="1"/>
      <c r="P59" s="1"/>
      <c r="Q59" s="1"/>
      <c r="R59" s="1"/>
      <c r="S59" s="1"/>
      <c r="T59" s="1"/>
      <c r="U59" s="1"/>
      <c r="V59" s="1"/>
      <c r="W59" s="1"/>
      <c r="X59" s="1"/>
      <c r="Y59" s="1"/>
      <c r="Z59" s="1"/>
    </row>
    <row r="60" spans="1:26" ht="30" x14ac:dyDescent="0.25">
      <c r="A60" s="10">
        <v>12</v>
      </c>
      <c r="B60" s="30" t="s">
        <v>200</v>
      </c>
      <c r="C60" s="9" t="s">
        <v>199</v>
      </c>
      <c r="D60" s="40">
        <v>1</v>
      </c>
      <c r="E60" s="7"/>
      <c r="F60" s="3">
        <f>D60*E60</f>
        <v>0</v>
      </c>
      <c r="G60" s="1"/>
      <c r="H60" s="1"/>
      <c r="I60" s="1"/>
      <c r="J60" s="1"/>
      <c r="K60" s="1"/>
      <c r="L60" s="1"/>
      <c r="M60" s="1"/>
      <c r="N60" s="1"/>
      <c r="O60" s="1"/>
      <c r="P60" s="1"/>
      <c r="Q60" s="1"/>
      <c r="R60" s="1"/>
      <c r="S60" s="1"/>
      <c r="T60" s="1"/>
      <c r="U60" s="1"/>
      <c r="V60" s="1"/>
      <c r="W60" s="1"/>
      <c r="X60" s="1"/>
      <c r="Y60" s="1"/>
      <c r="Z60" s="1"/>
    </row>
    <row r="61" spans="1:26" ht="15.75" customHeight="1" x14ac:dyDescent="0.25">
      <c r="A61" s="697" t="s">
        <v>561</v>
      </c>
      <c r="B61" s="698"/>
      <c r="C61" s="698"/>
      <c r="D61" s="698"/>
      <c r="E61" s="701"/>
      <c r="F61" s="6">
        <f>SUM(F32:F60)</f>
        <v>0</v>
      </c>
      <c r="G61" s="1"/>
      <c r="H61" s="1"/>
      <c r="I61" s="1"/>
      <c r="J61" s="1"/>
      <c r="K61" s="1"/>
      <c r="L61" s="1"/>
      <c r="M61" s="1"/>
      <c r="N61" s="1"/>
      <c r="O61" s="1"/>
      <c r="P61" s="1"/>
      <c r="Q61" s="1"/>
      <c r="R61" s="1"/>
      <c r="S61" s="1"/>
      <c r="T61" s="1"/>
      <c r="U61" s="1"/>
      <c r="V61" s="1"/>
      <c r="W61" s="1"/>
      <c r="X61" s="1"/>
      <c r="Y61" s="1"/>
      <c r="Z61" s="1"/>
    </row>
    <row r="62" spans="1:26" ht="15.75" customHeight="1" x14ac:dyDescent="0.25">
      <c r="A62" s="5"/>
      <c r="B62" s="5"/>
      <c r="C62" s="5"/>
      <c r="D62" s="5"/>
      <c r="E62" s="5"/>
      <c r="F62" s="5"/>
      <c r="G62" s="1"/>
      <c r="H62" s="1"/>
      <c r="I62" s="1"/>
      <c r="J62" s="1"/>
      <c r="K62" s="1"/>
      <c r="L62" s="1"/>
      <c r="M62" s="1"/>
      <c r="N62" s="1"/>
      <c r="O62" s="1"/>
      <c r="P62" s="1"/>
      <c r="Q62" s="1"/>
      <c r="R62" s="1"/>
      <c r="S62" s="1"/>
      <c r="T62" s="1"/>
      <c r="U62" s="1"/>
      <c r="V62" s="1"/>
      <c r="W62" s="1"/>
      <c r="X62" s="1"/>
      <c r="Y62" s="1"/>
      <c r="Z62" s="1"/>
    </row>
    <row r="63" spans="1:26" ht="15.75" customHeight="1" x14ac:dyDescent="0.25">
      <c r="A63" s="5"/>
      <c r="B63" s="5"/>
      <c r="C63" s="5"/>
      <c r="D63" s="5"/>
      <c r="E63" s="5"/>
      <c r="F63" s="5"/>
      <c r="G63" s="1"/>
      <c r="H63" s="1"/>
      <c r="I63" s="1"/>
      <c r="J63" s="1"/>
      <c r="K63" s="1"/>
      <c r="L63" s="1"/>
      <c r="M63" s="1"/>
      <c r="N63" s="1"/>
      <c r="O63" s="1"/>
      <c r="P63" s="1"/>
      <c r="Q63" s="1"/>
      <c r="R63" s="1"/>
      <c r="S63" s="1"/>
      <c r="T63" s="1"/>
      <c r="U63" s="1"/>
      <c r="V63" s="1"/>
      <c r="W63" s="1"/>
      <c r="X63" s="1"/>
      <c r="Y63" s="1"/>
      <c r="Z63" s="1"/>
    </row>
    <row r="64" spans="1:26" ht="15.75" customHeight="1" x14ac:dyDescent="0.25">
      <c r="A64" s="708" t="s">
        <v>323</v>
      </c>
      <c r="B64" s="698"/>
      <c r="C64" s="698"/>
      <c r="D64" s="698"/>
      <c r="E64" s="698"/>
      <c r="F64" s="701"/>
      <c r="G64" s="1"/>
      <c r="H64" s="1"/>
      <c r="I64" s="1"/>
      <c r="J64" s="1"/>
      <c r="K64" s="1"/>
      <c r="L64" s="1"/>
      <c r="M64" s="1"/>
      <c r="N64" s="1"/>
      <c r="O64" s="1"/>
      <c r="P64" s="1"/>
      <c r="Q64" s="1"/>
      <c r="R64" s="1"/>
      <c r="S64" s="1"/>
      <c r="T64" s="1"/>
      <c r="U64" s="1"/>
      <c r="V64" s="1"/>
      <c r="W64" s="1"/>
      <c r="X64" s="1"/>
      <c r="Y64" s="1"/>
      <c r="Z64" s="1"/>
    </row>
    <row r="65" spans="1:26" ht="15.75" customHeight="1" x14ac:dyDescent="0.25">
      <c r="A65" s="4">
        <v>1</v>
      </c>
      <c r="B65" s="709" t="str">
        <f>$A$3</f>
        <v>GRAĐEVINSKI MATERIJAL I RADOVI</v>
      </c>
      <c r="C65" s="698"/>
      <c r="D65" s="698"/>
      <c r="E65" s="701"/>
      <c r="F65" s="3">
        <f>$F$26</f>
        <v>0</v>
      </c>
      <c r="G65" s="1"/>
      <c r="H65" s="1"/>
      <c r="I65" s="1"/>
      <c r="J65" s="1"/>
      <c r="K65" s="1"/>
      <c r="L65" s="1"/>
      <c r="M65" s="1"/>
      <c r="N65" s="1"/>
      <c r="O65" s="1"/>
      <c r="P65" s="1"/>
      <c r="Q65" s="1"/>
      <c r="R65" s="1"/>
      <c r="S65" s="1"/>
      <c r="T65" s="1"/>
      <c r="U65" s="1"/>
      <c r="V65" s="1"/>
      <c r="W65" s="1"/>
      <c r="X65" s="1"/>
      <c r="Y65" s="1"/>
      <c r="Z65" s="1"/>
    </row>
    <row r="66" spans="1:26" ht="15.75" customHeight="1" x14ac:dyDescent="0.25">
      <c r="A66" s="4">
        <v>2</v>
      </c>
      <c r="B66" s="709" t="str">
        <f>$A$30</f>
        <v>ELEKTROMONTAŽNI MATERIJAL I RADOVI</v>
      </c>
      <c r="C66" s="698"/>
      <c r="D66" s="698"/>
      <c r="E66" s="701"/>
      <c r="F66" s="3">
        <f>$F$61</f>
        <v>0</v>
      </c>
      <c r="G66" s="1"/>
      <c r="H66" s="1"/>
      <c r="I66" s="1"/>
      <c r="J66" s="1"/>
      <c r="K66" s="1"/>
      <c r="L66" s="1"/>
      <c r="M66" s="1"/>
      <c r="N66" s="1"/>
      <c r="O66" s="1"/>
      <c r="P66" s="1"/>
      <c r="Q66" s="1"/>
      <c r="R66" s="1"/>
      <c r="S66" s="1"/>
      <c r="T66" s="1"/>
      <c r="U66" s="1"/>
      <c r="V66" s="1"/>
      <c r="W66" s="1"/>
      <c r="X66" s="1"/>
      <c r="Y66" s="1"/>
      <c r="Z66" s="1"/>
    </row>
    <row r="67" spans="1:26" ht="15.75" customHeight="1" x14ac:dyDescent="0.25">
      <c r="A67" s="707" t="s">
        <v>0</v>
      </c>
      <c r="B67" s="698"/>
      <c r="C67" s="698"/>
      <c r="D67" s="698"/>
      <c r="E67" s="701"/>
      <c r="F67" s="2">
        <f>SUM(F65:F66)</f>
        <v>0</v>
      </c>
      <c r="G67" s="1"/>
      <c r="H67" s="1"/>
      <c r="I67" s="1"/>
      <c r="J67" s="1"/>
      <c r="K67" s="1"/>
      <c r="L67" s="1"/>
      <c r="M67" s="1"/>
      <c r="N67" s="1"/>
      <c r="O67" s="1"/>
      <c r="P67" s="1"/>
      <c r="Q67" s="1"/>
      <c r="R67" s="1"/>
      <c r="S67" s="1"/>
      <c r="T67" s="1"/>
      <c r="U67" s="1"/>
      <c r="V67" s="1"/>
      <c r="W67" s="1"/>
      <c r="X67" s="1"/>
      <c r="Y67" s="1"/>
      <c r="Z67" s="1"/>
    </row>
    <row r="68" spans="1:26"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sheetData>
  <sheetProtection algorithmName="SHA-512" hashValue="HnWQihfgX0nDyToa61dIGAudsDTpNdQBwx7Qcch7PyLcrW0XX5J4aCXecVBrPgWxprDXgs3u9QLviCvRcyOG/Q==" saltValue="VdnBGS5aiShwgwI4KDQqeQ==" spinCount="100000" sheet="1" objects="1" scenarios="1" selectLockedCells="1"/>
  <mergeCells count="13">
    <mergeCell ref="A1:F1"/>
    <mergeCell ref="A26:E26"/>
    <mergeCell ref="A30:F30"/>
    <mergeCell ref="A67:E67"/>
    <mergeCell ref="A64:F64"/>
    <mergeCell ref="A3:F3"/>
    <mergeCell ref="B65:E65"/>
    <mergeCell ref="A61:E61"/>
    <mergeCell ref="B66:E66"/>
    <mergeCell ref="A55:A59"/>
    <mergeCell ref="A41:A50"/>
    <mergeCell ref="A17:A18"/>
    <mergeCell ref="A53:A54"/>
  </mergeCells>
  <pageMargins left="0.7" right="0.7" top="0.75" bottom="0.75" header="0" footer="0"/>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77"/>
  <sheetViews>
    <sheetView showZeros="0" zoomScaleNormal="100" zoomScaleSheetLayoutView="120" workbookViewId="0">
      <selection activeCell="E21" sqref="E21"/>
    </sheetView>
  </sheetViews>
  <sheetFormatPr defaultColWidth="14.42578125" defaultRowHeight="15" customHeight="1" x14ac:dyDescent="0.25"/>
  <cols>
    <col min="1" max="1" width="6" style="103" customWidth="1"/>
    <col min="2" max="2" width="61" style="103" customWidth="1"/>
    <col min="3" max="3" width="11.140625" style="103" customWidth="1"/>
    <col min="4" max="4" width="10.42578125" style="103" customWidth="1"/>
    <col min="5" max="5" width="11" style="103" customWidth="1"/>
    <col min="6" max="6" width="13.7109375" style="103" customWidth="1"/>
    <col min="7" max="26" width="8.7109375" style="103" customWidth="1"/>
    <col min="27" max="16384" width="14.42578125" style="103"/>
  </cols>
  <sheetData>
    <row r="1" spans="1:26" ht="18.75" x14ac:dyDescent="0.3">
      <c r="A1" s="695" t="s">
        <v>371</v>
      </c>
      <c r="B1" s="695"/>
      <c r="C1" s="695"/>
      <c r="D1" s="695"/>
      <c r="E1" s="695"/>
      <c r="F1" s="695"/>
    </row>
    <row r="2" spans="1:26" x14ac:dyDescent="0.25">
      <c r="A2" s="532"/>
      <c r="B2" s="532"/>
      <c r="C2" s="532"/>
      <c r="D2" s="532"/>
      <c r="E2" s="532"/>
      <c r="F2" s="532"/>
      <c r="G2" s="532"/>
      <c r="H2" s="532"/>
      <c r="I2" s="532"/>
      <c r="J2" s="532"/>
      <c r="K2" s="532"/>
      <c r="L2" s="532"/>
      <c r="M2" s="532"/>
      <c r="N2" s="532"/>
      <c r="O2" s="532"/>
      <c r="P2" s="532"/>
      <c r="Q2" s="532"/>
      <c r="R2" s="532"/>
      <c r="S2" s="532"/>
      <c r="T2" s="532"/>
      <c r="U2" s="532"/>
      <c r="V2" s="532"/>
      <c r="W2" s="532"/>
      <c r="X2" s="532"/>
      <c r="Y2" s="532"/>
      <c r="Z2" s="532"/>
    </row>
    <row r="3" spans="1:26" ht="15" customHeight="1" x14ac:dyDescent="0.25">
      <c r="A3" s="717" t="s">
        <v>294</v>
      </c>
      <c r="B3" s="718"/>
      <c r="C3" s="718"/>
      <c r="D3" s="718"/>
      <c r="E3" s="718"/>
      <c r="F3" s="719"/>
      <c r="G3" s="532"/>
      <c r="H3" s="532"/>
      <c r="I3" s="532"/>
      <c r="J3" s="532"/>
      <c r="K3" s="532"/>
      <c r="L3" s="532"/>
      <c r="M3" s="532"/>
      <c r="N3" s="532"/>
      <c r="O3" s="532"/>
      <c r="P3" s="532"/>
      <c r="Q3" s="532"/>
      <c r="R3" s="532"/>
      <c r="S3" s="532"/>
      <c r="T3" s="532"/>
      <c r="U3" s="532"/>
      <c r="V3" s="532"/>
      <c r="W3" s="532"/>
      <c r="X3" s="532"/>
      <c r="Y3" s="532"/>
      <c r="Z3" s="532"/>
    </row>
    <row r="4" spans="1:26" ht="45" x14ac:dyDescent="0.25">
      <c r="A4" s="622" t="s">
        <v>370</v>
      </c>
      <c r="B4" s="622" t="s">
        <v>270</v>
      </c>
      <c r="C4" s="622" t="s">
        <v>369</v>
      </c>
      <c r="D4" s="623" t="s">
        <v>368</v>
      </c>
      <c r="E4" s="622" t="s">
        <v>566</v>
      </c>
      <c r="F4" s="650" t="s">
        <v>565</v>
      </c>
      <c r="G4" s="532"/>
      <c r="H4" s="532"/>
      <c r="I4" s="532"/>
      <c r="J4" s="532"/>
      <c r="K4" s="532"/>
      <c r="L4" s="532"/>
      <c r="M4" s="532"/>
      <c r="N4" s="532"/>
      <c r="O4" s="532"/>
      <c r="P4" s="532"/>
      <c r="Q4" s="532"/>
      <c r="R4" s="532"/>
      <c r="S4" s="532"/>
      <c r="T4" s="532"/>
      <c r="U4" s="532"/>
      <c r="V4" s="532"/>
      <c r="W4" s="532"/>
      <c r="X4" s="532"/>
      <c r="Y4" s="532"/>
      <c r="Z4" s="532"/>
    </row>
    <row r="5" spans="1:26" ht="87" customHeight="1" x14ac:dyDescent="0.25">
      <c r="A5" s="527">
        <v>1</v>
      </c>
      <c r="B5" s="528" t="s">
        <v>320</v>
      </c>
      <c r="C5" s="529" t="s">
        <v>283</v>
      </c>
      <c r="D5" s="624">
        <v>124</v>
      </c>
      <c r="E5" s="65"/>
      <c r="F5" s="625">
        <f t="shared" ref="F5:F25" si="0">D5*E5</f>
        <v>0</v>
      </c>
      <c r="G5" s="532"/>
      <c r="H5" s="532"/>
      <c r="I5" s="532"/>
      <c r="J5" s="532"/>
      <c r="K5" s="532"/>
      <c r="L5" s="532"/>
      <c r="M5" s="532"/>
      <c r="N5" s="532"/>
      <c r="O5" s="532"/>
      <c r="P5" s="532"/>
      <c r="Q5" s="532"/>
      <c r="R5" s="532"/>
      <c r="S5" s="532"/>
      <c r="T5" s="532"/>
      <c r="U5" s="532"/>
      <c r="V5" s="532"/>
      <c r="W5" s="532"/>
      <c r="X5" s="532"/>
      <c r="Y5" s="532"/>
      <c r="Z5" s="532"/>
    </row>
    <row r="6" spans="1:26" ht="80.25" customHeight="1" x14ac:dyDescent="0.25">
      <c r="A6" s="527">
        <v>2</v>
      </c>
      <c r="B6" s="528" t="s">
        <v>367</v>
      </c>
      <c r="C6" s="529" t="s">
        <v>283</v>
      </c>
      <c r="D6" s="624">
        <v>14</v>
      </c>
      <c r="E6" s="65"/>
      <c r="F6" s="625">
        <f t="shared" si="0"/>
        <v>0</v>
      </c>
      <c r="G6" s="532"/>
      <c r="H6" s="532"/>
      <c r="I6" s="532"/>
      <c r="J6" s="532"/>
      <c r="K6" s="532"/>
      <c r="L6" s="532"/>
      <c r="M6" s="532"/>
      <c r="N6" s="532"/>
      <c r="O6" s="532"/>
      <c r="P6" s="532"/>
      <c r="Q6" s="532"/>
      <c r="R6" s="532"/>
      <c r="S6" s="532"/>
      <c r="T6" s="532"/>
      <c r="U6" s="532"/>
      <c r="V6" s="532"/>
      <c r="W6" s="532"/>
      <c r="X6" s="532"/>
      <c r="Y6" s="532"/>
      <c r="Z6" s="532"/>
    </row>
    <row r="7" spans="1:26" ht="75" x14ac:dyDescent="0.25">
      <c r="A7" s="527">
        <v>3</v>
      </c>
      <c r="B7" s="528" t="s">
        <v>366</v>
      </c>
      <c r="C7" s="529" t="s">
        <v>355</v>
      </c>
      <c r="D7" s="626">
        <v>9</v>
      </c>
      <c r="E7" s="65"/>
      <c r="F7" s="625">
        <f t="shared" si="0"/>
        <v>0</v>
      </c>
      <c r="G7" s="532"/>
      <c r="H7" s="532"/>
      <c r="I7" s="532"/>
      <c r="J7" s="532"/>
      <c r="K7" s="532"/>
      <c r="L7" s="532"/>
      <c r="M7" s="532"/>
      <c r="N7" s="532"/>
      <c r="O7" s="532"/>
      <c r="P7" s="532"/>
      <c r="Q7" s="532"/>
      <c r="R7" s="532"/>
      <c r="S7" s="532"/>
      <c r="T7" s="532"/>
      <c r="U7" s="532"/>
      <c r="V7" s="532"/>
      <c r="W7" s="532"/>
      <c r="X7" s="532"/>
      <c r="Y7" s="532"/>
      <c r="Z7" s="532"/>
    </row>
    <row r="8" spans="1:26" ht="30" x14ac:dyDescent="0.25">
      <c r="A8" s="537">
        <v>4</v>
      </c>
      <c r="B8" s="528" t="s">
        <v>365</v>
      </c>
      <c r="C8" s="529" t="s">
        <v>283</v>
      </c>
      <c r="D8" s="624">
        <v>22</v>
      </c>
      <c r="E8" s="65"/>
      <c r="F8" s="625">
        <f t="shared" si="0"/>
        <v>0</v>
      </c>
      <c r="G8" s="532"/>
      <c r="H8" s="532"/>
      <c r="I8" s="532"/>
      <c r="J8" s="532"/>
      <c r="K8" s="532"/>
      <c r="L8" s="532"/>
      <c r="M8" s="532"/>
      <c r="N8" s="532"/>
      <c r="O8" s="532"/>
      <c r="P8" s="532"/>
      <c r="Q8" s="532"/>
      <c r="R8" s="532"/>
      <c r="S8" s="532"/>
      <c r="T8" s="532"/>
      <c r="U8" s="532"/>
      <c r="V8" s="532"/>
      <c r="W8" s="532"/>
      <c r="X8" s="532"/>
      <c r="Y8" s="532"/>
      <c r="Z8" s="532"/>
    </row>
    <row r="9" spans="1:26" ht="30" x14ac:dyDescent="0.25">
      <c r="A9" s="527">
        <v>5</v>
      </c>
      <c r="B9" s="528" t="s">
        <v>289</v>
      </c>
      <c r="C9" s="529" t="s">
        <v>283</v>
      </c>
      <c r="D9" s="624">
        <v>11</v>
      </c>
      <c r="E9" s="65"/>
      <c r="F9" s="625">
        <f t="shared" si="0"/>
        <v>0</v>
      </c>
      <c r="G9" s="532"/>
      <c r="H9" s="532"/>
      <c r="I9" s="532"/>
      <c r="J9" s="532"/>
      <c r="K9" s="532"/>
      <c r="L9" s="532"/>
      <c r="M9" s="532"/>
      <c r="N9" s="532"/>
      <c r="O9" s="532"/>
      <c r="P9" s="532"/>
      <c r="Q9" s="532"/>
      <c r="R9" s="532"/>
      <c r="S9" s="532"/>
      <c r="T9" s="532"/>
      <c r="U9" s="532"/>
      <c r="V9" s="532"/>
      <c r="W9" s="532"/>
      <c r="X9" s="532"/>
      <c r="Y9" s="532"/>
      <c r="Z9" s="532"/>
    </row>
    <row r="10" spans="1:26" ht="30" x14ac:dyDescent="0.25">
      <c r="A10" s="527">
        <v>6</v>
      </c>
      <c r="B10" s="627" t="s">
        <v>364</v>
      </c>
      <c r="C10" s="628" t="s">
        <v>207</v>
      </c>
      <c r="D10" s="624">
        <v>572</v>
      </c>
      <c r="E10" s="70"/>
      <c r="F10" s="625">
        <f t="shared" si="0"/>
        <v>0</v>
      </c>
      <c r="G10" s="629"/>
    </row>
    <row r="11" spans="1:26" s="533" customFormat="1" x14ac:dyDescent="0.25">
      <c r="A11" s="527">
        <v>7</v>
      </c>
      <c r="B11" s="627" t="s">
        <v>363</v>
      </c>
      <c r="C11" s="628" t="s">
        <v>207</v>
      </c>
      <c r="D11" s="624">
        <v>538</v>
      </c>
      <c r="E11" s="69"/>
      <c r="F11" s="625">
        <f t="shared" si="0"/>
        <v>0</v>
      </c>
      <c r="G11" s="630"/>
    </row>
    <row r="12" spans="1:26" ht="30" x14ac:dyDescent="0.25">
      <c r="A12" s="537">
        <v>8</v>
      </c>
      <c r="B12" s="631" t="s">
        <v>362</v>
      </c>
      <c r="C12" s="632" t="s">
        <v>355</v>
      </c>
      <c r="D12" s="633">
        <v>8</v>
      </c>
      <c r="E12" s="70"/>
      <c r="F12" s="625">
        <f t="shared" si="0"/>
        <v>0</v>
      </c>
      <c r="G12" s="634"/>
      <c r="H12" s="532"/>
      <c r="I12" s="532"/>
      <c r="J12" s="532"/>
      <c r="K12" s="532"/>
      <c r="L12" s="532"/>
      <c r="M12" s="532"/>
      <c r="N12" s="532"/>
      <c r="O12" s="532"/>
      <c r="P12" s="532"/>
      <c r="Q12" s="532"/>
      <c r="R12" s="532"/>
      <c r="S12" s="532"/>
      <c r="T12" s="532"/>
      <c r="U12" s="532"/>
      <c r="V12" s="532"/>
      <c r="W12" s="532"/>
      <c r="X12" s="532"/>
      <c r="Y12" s="532"/>
      <c r="Z12" s="532"/>
    </row>
    <row r="13" spans="1:26" s="533" customFormat="1" x14ac:dyDescent="0.25">
      <c r="A13" s="527">
        <v>9</v>
      </c>
      <c r="B13" s="631" t="s">
        <v>361</v>
      </c>
      <c r="C13" s="632" t="s">
        <v>355</v>
      </c>
      <c r="D13" s="633">
        <v>11</v>
      </c>
      <c r="E13" s="69"/>
      <c r="F13" s="625">
        <f t="shared" si="0"/>
        <v>0</v>
      </c>
      <c r="G13" s="634"/>
      <c r="H13" s="532"/>
      <c r="I13" s="532"/>
      <c r="J13" s="532"/>
      <c r="K13" s="532"/>
      <c r="L13" s="532"/>
      <c r="M13" s="532"/>
      <c r="N13" s="532"/>
      <c r="O13" s="532"/>
      <c r="P13" s="532"/>
      <c r="Q13" s="532"/>
      <c r="R13" s="532"/>
      <c r="S13" s="532"/>
      <c r="T13" s="532"/>
      <c r="U13" s="532"/>
      <c r="V13" s="532"/>
      <c r="W13" s="532"/>
      <c r="X13" s="532"/>
      <c r="Y13" s="532"/>
      <c r="Z13" s="532"/>
    </row>
    <row r="14" spans="1:26" ht="30" x14ac:dyDescent="0.25">
      <c r="A14" s="537">
        <v>10</v>
      </c>
      <c r="B14" s="631" t="s">
        <v>360</v>
      </c>
      <c r="C14" s="632" t="s">
        <v>355</v>
      </c>
      <c r="D14" s="633">
        <v>183</v>
      </c>
      <c r="E14" s="70"/>
      <c r="F14" s="625">
        <f t="shared" si="0"/>
        <v>0</v>
      </c>
      <c r="G14" s="634"/>
      <c r="H14" s="532"/>
      <c r="I14" s="532"/>
      <c r="J14" s="532"/>
      <c r="K14" s="532"/>
      <c r="L14" s="532"/>
      <c r="M14" s="532"/>
      <c r="N14" s="532"/>
      <c r="O14" s="532"/>
      <c r="P14" s="532"/>
      <c r="Q14" s="532"/>
      <c r="R14" s="532"/>
      <c r="S14" s="532"/>
      <c r="T14" s="532"/>
      <c r="U14" s="532"/>
      <c r="V14" s="532"/>
      <c r="W14" s="532"/>
      <c r="X14" s="532"/>
      <c r="Y14" s="532"/>
      <c r="Z14" s="532"/>
    </row>
    <row r="15" spans="1:26" s="533" customFormat="1" ht="30" x14ac:dyDescent="0.25">
      <c r="A15" s="527">
        <v>11</v>
      </c>
      <c r="B15" s="631" t="s">
        <v>359</v>
      </c>
      <c r="C15" s="632" t="s">
        <v>355</v>
      </c>
      <c r="D15" s="633">
        <v>172</v>
      </c>
      <c r="E15" s="69"/>
      <c r="F15" s="625">
        <f t="shared" si="0"/>
        <v>0</v>
      </c>
      <c r="G15" s="634"/>
      <c r="H15" s="532"/>
      <c r="I15" s="532"/>
      <c r="J15" s="532"/>
      <c r="K15" s="532"/>
      <c r="L15" s="532"/>
      <c r="M15" s="532"/>
      <c r="N15" s="532"/>
      <c r="O15" s="532"/>
      <c r="P15" s="532"/>
      <c r="Q15" s="532"/>
      <c r="R15" s="532"/>
      <c r="S15" s="532"/>
      <c r="T15" s="532"/>
      <c r="U15" s="532"/>
      <c r="V15" s="532"/>
      <c r="W15" s="532"/>
      <c r="X15" s="532"/>
      <c r="Y15" s="532"/>
      <c r="Z15" s="532"/>
    </row>
    <row r="16" spans="1:26" x14ac:dyDescent="0.25">
      <c r="A16" s="537">
        <v>12</v>
      </c>
      <c r="B16" s="631" t="s">
        <v>358</v>
      </c>
      <c r="C16" s="632" t="s">
        <v>355</v>
      </c>
      <c r="D16" s="633">
        <v>2</v>
      </c>
      <c r="E16" s="70"/>
      <c r="F16" s="625">
        <f t="shared" si="0"/>
        <v>0</v>
      </c>
      <c r="G16" s="634"/>
      <c r="H16" s="532"/>
      <c r="I16" s="532"/>
      <c r="J16" s="532"/>
      <c r="K16" s="532"/>
      <c r="L16" s="532"/>
      <c r="M16" s="532"/>
      <c r="N16" s="532"/>
      <c r="O16" s="532"/>
      <c r="P16" s="532"/>
      <c r="Q16" s="532"/>
      <c r="R16" s="532"/>
      <c r="S16" s="532"/>
      <c r="T16" s="532"/>
      <c r="U16" s="532"/>
      <c r="V16" s="532"/>
      <c r="W16" s="532"/>
      <c r="X16" s="532"/>
      <c r="Y16" s="532"/>
      <c r="Z16" s="532"/>
    </row>
    <row r="17" spans="1:26" s="533" customFormat="1" x14ac:dyDescent="0.25">
      <c r="A17" s="527">
        <v>13</v>
      </c>
      <c r="B17" s="631" t="s">
        <v>357</v>
      </c>
      <c r="C17" s="632" t="s">
        <v>355</v>
      </c>
      <c r="D17" s="633">
        <v>2</v>
      </c>
      <c r="E17" s="69"/>
      <c r="F17" s="625">
        <f t="shared" si="0"/>
        <v>0</v>
      </c>
      <c r="G17" s="634"/>
      <c r="H17" s="532"/>
      <c r="I17" s="532"/>
      <c r="J17" s="532"/>
      <c r="K17" s="532"/>
      <c r="L17" s="532"/>
      <c r="M17" s="532"/>
      <c r="N17" s="532"/>
      <c r="O17" s="532"/>
      <c r="P17" s="532"/>
      <c r="Q17" s="532"/>
      <c r="R17" s="532"/>
      <c r="S17" s="532"/>
      <c r="T17" s="532"/>
      <c r="U17" s="532"/>
      <c r="V17" s="532"/>
      <c r="W17" s="532"/>
      <c r="X17" s="532"/>
      <c r="Y17" s="532"/>
      <c r="Z17" s="532"/>
    </row>
    <row r="18" spans="1:26" x14ac:dyDescent="0.25">
      <c r="A18" s="527">
        <v>14</v>
      </c>
      <c r="B18" s="631" t="s">
        <v>356</v>
      </c>
      <c r="C18" s="628" t="s">
        <v>355</v>
      </c>
      <c r="D18" s="635">
        <v>9</v>
      </c>
      <c r="E18" s="68"/>
      <c r="F18" s="625">
        <f t="shared" si="0"/>
        <v>0</v>
      </c>
      <c r="G18" s="629"/>
    </row>
    <row r="19" spans="1:26" ht="30" x14ac:dyDescent="0.25">
      <c r="A19" s="527">
        <v>15</v>
      </c>
      <c r="B19" s="627" t="s">
        <v>354</v>
      </c>
      <c r="C19" s="636" t="s">
        <v>207</v>
      </c>
      <c r="D19" s="624">
        <v>272</v>
      </c>
      <c r="E19" s="67"/>
      <c r="F19" s="625">
        <f t="shared" si="0"/>
        <v>0</v>
      </c>
      <c r="G19" s="634"/>
      <c r="H19" s="532"/>
      <c r="I19" s="532"/>
      <c r="J19" s="532"/>
      <c r="K19" s="532"/>
      <c r="L19" s="532"/>
      <c r="M19" s="532"/>
      <c r="N19" s="532"/>
      <c r="O19" s="532"/>
      <c r="P19" s="532"/>
      <c r="Q19" s="532"/>
      <c r="R19" s="532"/>
      <c r="S19" s="532"/>
      <c r="T19" s="532"/>
      <c r="U19" s="532"/>
      <c r="V19" s="532"/>
      <c r="W19" s="532"/>
      <c r="X19" s="532"/>
      <c r="Y19" s="532"/>
      <c r="Z19" s="532"/>
    </row>
    <row r="20" spans="1:26" ht="30" x14ac:dyDescent="0.25">
      <c r="A20" s="537">
        <v>16</v>
      </c>
      <c r="B20" s="50" t="s">
        <v>353</v>
      </c>
      <c r="C20" s="637" t="s">
        <v>352</v>
      </c>
      <c r="D20" s="638">
        <v>9</v>
      </c>
      <c r="E20" s="66"/>
      <c r="F20" s="625">
        <f t="shared" si="0"/>
        <v>0</v>
      </c>
      <c r="G20" s="532"/>
      <c r="H20" s="532"/>
      <c r="I20" s="532"/>
      <c r="J20" s="532"/>
      <c r="K20" s="532"/>
      <c r="L20" s="532"/>
      <c r="M20" s="532"/>
      <c r="N20" s="532"/>
      <c r="O20" s="532"/>
      <c r="P20" s="532"/>
      <c r="Q20" s="532"/>
      <c r="R20" s="532"/>
      <c r="S20" s="532"/>
      <c r="T20" s="532"/>
      <c r="U20" s="532"/>
      <c r="V20" s="532"/>
      <c r="W20" s="532"/>
      <c r="X20" s="532"/>
      <c r="Y20" s="532"/>
      <c r="Z20" s="532"/>
    </row>
    <row r="21" spans="1:26" ht="45" x14ac:dyDescent="0.25">
      <c r="A21" s="527">
        <v>17</v>
      </c>
      <c r="B21" s="528" t="s">
        <v>284</v>
      </c>
      <c r="C21" s="529" t="s">
        <v>283</v>
      </c>
      <c r="D21" s="624">
        <v>50</v>
      </c>
      <c r="E21" s="65"/>
      <c r="F21" s="625">
        <f t="shared" si="0"/>
        <v>0</v>
      </c>
      <c r="G21" s="532"/>
      <c r="H21" s="532"/>
      <c r="I21" s="532"/>
      <c r="J21" s="532"/>
      <c r="K21" s="532"/>
      <c r="L21" s="532"/>
      <c r="M21" s="532"/>
      <c r="N21" s="532"/>
      <c r="O21" s="532"/>
      <c r="P21" s="532"/>
      <c r="Q21" s="532"/>
      <c r="R21" s="532"/>
      <c r="S21" s="532"/>
      <c r="T21" s="532"/>
      <c r="U21" s="532"/>
      <c r="V21" s="532"/>
      <c r="W21" s="532"/>
      <c r="X21" s="532"/>
      <c r="Y21" s="532"/>
      <c r="Z21" s="532"/>
    </row>
    <row r="22" spans="1:26" ht="17.25" x14ac:dyDescent="0.25">
      <c r="A22" s="527">
        <v>18</v>
      </c>
      <c r="B22" s="528" t="s">
        <v>351</v>
      </c>
      <c r="C22" s="529" t="s">
        <v>283</v>
      </c>
      <c r="D22" s="624">
        <v>95</v>
      </c>
      <c r="E22" s="65"/>
      <c r="F22" s="625">
        <f t="shared" si="0"/>
        <v>0</v>
      </c>
      <c r="G22" s="532"/>
      <c r="H22" s="532"/>
      <c r="I22" s="532"/>
      <c r="J22" s="532"/>
      <c r="K22" s="532"/>
      <c r="L22" s="532"/>
      <c r="M22" s="532"/>
      <c r="N22" s="532"/>
      <c r="O22" s="532"/>
      <c r="P22" s="532"/>
      <c r="Q22" s="532"/>
      <c r="R22" s="532"/>
      <c r="S22" s="532"/>
      <c r="T22" s="532"/>
      <c r="U22" s="532"/>
      <c r="V22" s="532"/>
      <c r="W22" s="532"/>
      <c r="X22" s="532"/>
      <c r="Y22" s="532"/>
      <c r="Z22" s="532"/>
    </row>
    <row r="23" spans="1:26" s="533" customFormat="1" ht="30" x14ac:dyDescent="0.25">
      <c r="A23" s="537">
        <v>19</v>
      </c>
      <c r="B23" s="639" t="s">
        <v>350</v>
      </c>
      <c r="C23" s="640" t="s">
        <v>207</v>
      </c>
      <c r="D23" s="624">
        <v>1056</v>
      </c>
      <c r="E23" s="644"/>
      <c r="F23" s="625">
        <f t="shared" si="0"/>
        <v>0</v>
      </c>
    </row>
    <row r="24" spans="1:26" s="536" customFormat="1" x14ac:dyDescent="0.25">
      <c r="A24" s="527">
        <v>20</v>
      </c>
      <c r="B24" s="540" t="s">
        <v>349</v>
      </c>
      <c r="C24" s="568" t="s">
        <v>207</v>
      </c>
      <c r="D24" s="638">
        <v>272</v>
      </c>
      <c r="E24" s="645"/>
      <c r="F24" s="625">
        <f t="shared" si="0"/>
        <v>0</v>
      </c>
    </row>
    <row r="25" spans="1:26" s="536" customFormat="1" x14ac:dyDescent="0.25">
      <c r="A25" s="527">
        <v>21</v>
      </c>
      <c r="B25" s="540" t="s">
        <v>348</v>
      </c>
      <c r="C25" s="568" t="s">
        <v>199</v>
      </c>
      <c r="D25" s="633">
        <v>1</v>
      </c>
      <c r="E25" s="645"/>
      <c r="F25" s="625">
        <f t="shared" si="0"/>
        <v>0</v>
      </c>
    </row>
    <row r="26" spans="1:26" ht="15.75" customHeight="1" x14ac:dyDescent="0.25">
      <c r="A26" s="720" t="s">
        <v>562</v>
      </c>
      <c r="B26" s="718"/>
      <c r="C26" s="718"/>
      <c r="D26" s="718"/>
      <c r="E26" s="719"/>
      <c r="F26" s="641">
        <f>SUM(F5:F25)</f>
        <v>0</v>
      </c>
      <c r="G26" s="532"/>
      <c r="H26" s="532"/>
      <c r="I26" s="532"/>
      <c r="J26" s="532"/>
      <c r="K26" s="532"/>
      <c r="L26" s="532"/>
      <c r="M26" s="532"/>
      <c r="N26" s="532"/>
      <c r="O26" s="532"/>
      <c r="P26" s="532"/>
      <c r="Q26" s="532"/>
      <c r="R26" s="532"/>
      <c r="S26" s="532"/>
      <c r="T26" s="532"/>
      <c r="U26" s="532"/>
      <c r="V26" s="532"/>
      <c r="W26" s="532"/>
      <c r="X26" s="532"/>
      <c r="Y26" s="532"/>
      <c r="Z26" s="532"/>
    </row>
    <row r="27" spans="1:26" ht="15.75" customHeight="1" x14ac:dyDescent="0.25">
      <c r="A27" s="642"/>
      <c r="B27" s="642"/>
      <c r="C27" s="642"/>
      <c r="D27" s="642"/>
      <c r="E27" s="642"/>
      <c r="F27" s="643"/>
      <c r="G27" s="532"/>
      <c r="H27" s="532"/>
      <c r="I27" s="532"/>
      <c r="J27" s="532"/>
      <c r="K27" s="532"/>
      <c r="L27" s="532"/>
      <c r="M27" s="532"/>
      <c r="N27" s="532"/>
      <c r="O27" s="532"/>
      <c r="P27" s="532"/>
      <c r="Q27" s="532"/>
      <c r="R27" s="532"/>
      <c r="S27" s="532"/>
      <c r="T27" s="532"/>
      <c r="U27" s="532"/>
      <c r="V27" s="532"/>
      <c r="W27" s="532"/>
      <c r="X27" s="532"/>
      <c r="Y27" s="532"/>
      <c r="Z27" s="532"/>
    </row>
    <row r="28" spans="1:26" ht="15.75" customHeight="1" x14ac:dyDescent="0.25">
      <c r="A28" s="708" t="s">
        <v>551</v>
      </c>
      <c r="B28" s="698"/>
      <c r="C28" s="698"/>
      <c r="D28" s="698"/>
      <c r="E28" s="698"/>
      <c r="F28" s="701"/>
      <c r="G28" s="1"/>
      <c r="H28" s="1"/>
      <c r="I28" s="1"/>
      <c r="J28" s="1"/>
      <c r="K28" s="1"/>
      <c r="L28" s="1"/>
      <c r="M28" s="1"/>
      <c r="N28" s="1"/>
      <c r="O28" s="1"/>
      <c r="P28" s="1"/>
      <c r="Q28" s="1"/>
      <c r="R28" s="1"/>
      <c r="S28" s="1"/>
      <c r="T28" s="1"/>
      <c r="U28" s="1"/>
      <c r="V28" s="1"/>
      <c r="W28" s="1"/>
      <c r="X28" s="1"/>
      <c r="Y28" s="1"/>
      <c r="Z28" s="1"/>
    </row>
    <row r="29" spans="1:26" ht="15.75" customHeight="1" x14ac:dyDescent="0.25">
      <c r="A29" s="4">
        <v>1</v>
      </c>
      <c r="B29" s="709" t="str">
        <f>$A$3</f>
        <v>GRAĐEVINSKI MATERIJAL I RADOVI</v>
      </c>
      <c r="C29" s="698"/>
      <c r="D29" s="698"/>
      <c r="E29" s="701"/>
      <c r="F29" s="3">
        <f>$F$26</f>
        <v>0</v>
      </c>
      <c r="G29" s="1"/>
      <c r="H29" s="1"/>
      <c r="I29" s="1"/>
      <c r="J29" s="1"/>
      <c r="K29" s="1"/>
      <c r="L29" s="1"/>
      <c r="M29" s="1"/>
      <c r="N29" s="1"/>
      <c r="O29" s="1"/>
      <c r="P29" s="1"/>
      <c r="Q29" s="1"/>
      <c r="R29" s="1"/>
      <c r="S29" s="1"/>
      <c r="T29" s="1"/>
      <c r="U29" s="1"/>
      <c r="V29" s="1"/>
      <c r="W29" s="1"/>
      <c r="X29" s="1"/>
      <c r="Y29" s="1"/>
      <c r="Z29" s="1"/>
    </row>
    <row r="30" spans="1:26" ht="15.75" customHeight="1" x14ac:dyDescent="0.25">
      <c r="A30" s="707" t="s">
        <v>0</v>
      </c>
      <c r="B30" s="698"/>
      <c r="C30" s="698"/>
      <c r="D30" s="698"/>
      <c r="E30" s="701"/>
      <c r="F30" s="2">
        <f>SUM(F29:F29)</f>
        <v>0</v>
      </c>
      <c r="G30" s="1"/>
      <c r="H30" s="1"/>
      <c r="I30" s="1"/>
      <c r="J30" s="1"/>
      <c r="K30" s="1"/>
      <c r="L30" s="1"/>
      <c r="M30" s="1"/>
      <c r="N30" s="1"/>
      <c r="O30" s="1"/>
      <c r="P30" s="1"/>
      <c r="Q30" s="1"/>
      <c r="R30" s="1"/>
      <c r="S30" s="1"/>
      <c r="T30" s="1"/>
      <c r="U30" s="1"/>
      <c r="V30" s="1"/>
      <c r="W30" s="1"/>
      <c r="X30" s="1"/>
      <c r="Y30" s="1"/>
      <c r="Z30" s="1"/>
    </row>
    <row r="31" spans="1:26" ht="15.75" customHeight="1" x14ac:dyDescent="0.25"/>
    <row r="32" spans="1:26" ht="15.75" customHeight="1" x14ac:dyDescent="0.25">
      <c r="A32" s="1"/>
      <c r="B32" s="1"/>
      <c r="C32" s="1"/>
      <c r="D32" s="1"/>
      <c r="E32" s="1"/>
      <c r="F32" s="1"/>
    </row>
    <row r="33" spans="1:6" ht="15.75" customHeight="1" x14ac:dyDescent="0.25">
      <c r="A33" s="1"/>
      <c r="B33" s="1"/>
      <c r="C33" s="1"/>
      <c r="D33" s="1"/>
      <c r="E33" s="1"/>
      <c r="F33" s="1"/>
    </row>
    <row r="34" spans="1:6" ht="15.75" customHeight="1" x14ac:dyDescent="0.25"/>
    <row r="35" spans="1:6" ht="15.75" customHeight="1" x14ac:dyDescent="0.25"/>
    <row r="36" spans="1:6" ht="15.75" customHeight="1" x14ac:dyDescent="0.25"/>
    <row r="37" spans="1:6" ht="15.75" customHeight="1" x14ac:dyDescent="0.25"/>
    <row r="38" spans="1:6" ht="15.75" customHeight="1" x14ac:dyDescent="0.25"/>
    <row r="39" spans="1:6" ht="15.75" customHeight="1" x14ac:dyDescent="0.25"/>
    <row r="40" spans="1:6" ht="15.75" customHeight="1" x14ac:dyDescent="0.25"/>
    <row r="41" spans="1:6" ht="15.75" customHeight="1" x14ac:dyDescent="0.25"/>
    <row r="42" spans="1:6" ht="15.75" customHeight="1" x14ac:dyDescent="0.25"/>
    <row r="43" spans="1:6" ht="15.75" customHeight="1" x14ac:dyDescent="0.25"/>
    <row r="44" spans="1:6" ht="15.75" customHeight="1" x14ac:dyDescent="0.25"/>
    <row r="45" spans="1:6" ht="15.75" customHeight="1" x14ac:dyDescent="0.25"/>
    <row r="46" spans="1:6" ht="15.75" customHeight="1" x14ac:dyDescent="0.25"/>
    <row r="47" spans="1:6" ht="15.75" customHeight="1" x14ac:dyDescent="0.25"/>
    <row r="48" spans="1:6"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sheetData>
  <sheetProtection algorithmName="SHA-512" hashValue="uaPMmILery8wUDF43hmt8n5VAIHZrPXya6YQiKNQqUZAuqUADcP3xQcunW9bThvGKaNjtawOi6zWF5r2w4ZcfA==" saltValue="Kcq9RYyCNFHS9ql0QSbCXg==" spinCount="100000" sheet="1" objects="1" scenarios="1" selectLockedCells="1"/>
  <mergeCells count="6">
    <mergeCell ref="A30:E30"/>
    <mergeCell ref="A1:F1"/>
    <mergeCell ref="A3:F3"/>
    <mergeCell ref="A26:E26"/>
    <mergeCell ref="A28:F28"/>
    <mergeCell ref="B29:E29"/>
  </mergeCells>
  <pageMargins left="0.7" right="0.7" top="0.75" bottom="0.75" header="0" footer="0"/>
  <pageSetup paperSize="9" scale="7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15"/>
  <sheetViews>
    <sheetView showZeros="0" workbookViewId="0">
      <selection activeCell="L18" sqref="L18"/>
    </sheetView>
  </sheetViews>
  <sheetFormatPr defaultRowHeight="15" x14ac:dyDescent="0.25"/>
  <cols>
    <col min="1" max="7" width="9.140625" style="659"/>
    <col min="8" max="8" width="16.42578125" style="659" bestFit="1" customWidth="1"/>
    <col min="9" max="9" width="9.140625" style="659"/>
    <col min="10" max="10" width="12.7109375" style="659" bestFit="1" customWidth="1"/>
    <col min="11" max="16384" width="9.140625" style="659"/>
  </cols>
  <sheetData>
    <row r="2" spans="1:12" s="657" customFormat="1" ht="18.75" x14ac:dyDescent="0.3">
      <c r="A2" s="656" t="s">
        <v>549</v>
      </c>
      <c r="B2" s="656"/>
      <c r="C2" s="656"/>
      <c r="D2" s="656"/>
      <c r="E2" s="656"/>
      <c r="F2" s="656"/>
      <c r="G2" s="656"/>
      <c r="H2" s="656"/>
      <c r="I2" s="656"/>
      <c r="J2" s="656"/>
      <c r="K2" s="656"/>
      <c r="L2" s="656"/>
    </row>
    <row r="3" spans="1:12" s="658" customFormat="1" ht="15.75" x14ac:dyDescent="0.25"/>
    <row r="4" spans="1:12" x14ac:dyDescent="0.25">
      <c r="H4" s="660" t="s">
        <v>266</v>
      </c>
      <c r="J4" s="660" t="s">
        <v>568</v>
      </c>
    </row>
    <row r="5" spans="1:12" x14ac:dyDescent="0.25">
      <c r="A5" s="661" t="s">
        <v>552</v>
      </c>
      <c r="H5" s="662">
        <f>'Prometne površine'!I184</f>
        <v>0</v>
      </c>
      <c r="J5" s="662">
        <f>H5*0.25</f>
        <v>0</v>
      </c>
    </row>
    <row r="6" spans="1:12" x14ac:dyDescent="0.25">
      <c r="A6" s="661" t="s">
        <v>553</v>
      </c>
      <c r="H6" s="662">
        <f>'Voda i odvodnja'!F141</f>
        <v>0</v>
      </c>
      <c r="J6" s="662">
        <f t="shared" ref="J6:J11" si="0">H6*0.25</f>
        <v>0</v>
      </c>
    </row>
    <row r="7" spans="1:12" x14ac:dyDescent="0.25">
      <c r="A7" s="661" t="s">
        <v>554</v>
      </c>
      <c r="H7" s="662">
        <f>'Voda i odvodnja'!F324</f>
        <v>0</v>
      </c>
      <c r="J7" s="662">
        <f t="shared" si="0"/>
        <v>0</v>
      </c>
    </row>
    <row r="8" spans="1:12" x14ac:dyDescent="0.25">
      <c r="A8" s="661" t="s">
        <v>555</v>
      </c>
      <c r="H8" s="662">
        <f>'Javna rasvjeta'!F113</f>
        <v>0</v>
      </c>
      <c r="J8" s="662">
        <f t="shared" si="0"/>
        <v>0</v>
      </c>
    </row>
    <row r="9" spans="1:12" x14ac:dyDescent="0.25">
      <c r="A9" s="661" t="s">
        <v>556</v>
      </c>
      <c r="H9" s="662">
        <f>'SN mreža'!F56</f>
        <v>0</v>
      </c>
      <c r="J9" s="662">
        <f t="shared" si="0"/>
        <v>0</v>
      </c>
    </row>
    <row r="10" spans="1:12" ht="14.25" customHeight="1" x14ac:dyDescent="0.25">
      <c r="A10" s="661" t="s">
        <v>557</v>
      </c>
      <c r="H10" s="662">
        <f>'NN mreža'!F67</f>
        <v>0</v>
      </c>
      <c r="J10" s="662">
        <f t="shared" si="0"/>
        <v>0</v>
      </c>
    </row>
    <row r="11" spans="1:12" x14ac:dyDescent="0.25">
      <c r="A11" s="661" t="s">
        <v>558</v>
      </c>
      <c r="H11" s="662">
        <f>DTK!F30</f>
        <v>0</v>
      </c>
      <c r="J11" s="662">
        <f t="shared" si="0"/>
        <v>0</v>
      </c>
    </row>
    <row r="12" spans="1:12" x14ac:dyDescent="0.25">
      <c r="A12" s="661"/>
    </row>
    <row r="13" spans="1:12" ht="18.75" x14ac:dyDescent="0.3">
      <c r="A13" s="657" t="s">
        <v>567</v>
      </c>
      <c r="B13" s="665"/>
      <c r="H13" s="664">
        <f>SUM(H5:H11)</f>
        <v>0</v>
      </c>
      <c r="J13" s="664">
        <f>SUM(J5:J11)</f>
        <v>0</v>
      </c>
    </row>
    <row r="15" spans="1:12" s="657" customFormat="1" ht="18.75" x14ac:dyDescent="0.3">
      <c r="A15" s="656" t="s">
        <v>563</v>
      </c>
      <c r="B15" s="656"/>
      <c r="C15" s="656"/>
      <c r="D15" s="656"/>
      <c r="E15" s="656"/>
      <c r="F15" s="656"/>
      <c r="G15" s="656"/>
      <c r="H15" s="663">
        <f>SUM(H13,J13)</f>
        <v>0</v>
      </c>
    </row>
  </sheetData>
  <sheetProtection algorithmName="SHA-512" hashValue="dklxl6accXWtNZWmEm8VDjX2INpPrTnahYHIc3rPtr7srtOmkV7rkSvwEJ8VPKHJy2tNC5JDoc0fjNDQzQqPtg==" saltValue="J+aTu8QXzFj1AKQqojG3BA==" spinCount="100000" sheet="1" objects="1" scenarios="1" selectLockedCells="1"/>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NASLOVNICA</vt:lpstr>
      <vt:lpstr>Prometne površine</vt:lpstr>
      <vt:lpstr>Voda i odvodnja</vt:lpstr>
      <vt:lpstr>Javna rasvjeta</vt:lpstr>
      <vt:lpstr>SN mreža</vt:lpstr>
      <vt:lpstr>NN mreža</vt:lpstr>
      <vt:lpstr>DTK</vt:lpstr>
      <vt:lpstr>REKAPITULACIJA</vt:lpstr>
      <vt:lpstr>'Prometne površine'!Print_Area</vt:lpstr>
      <vt:lpstr>'Prometne površine'!Print_Titles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P_P</dc:creator>
  <cp:lastModifiedBy>Tea Grašo</cp:lastModifiedBy>
  <dcterms:created xsi:type="dcterms:W3CDTF">2022-08-24T06:03:00Z</dcterms:created>
  <dcterms:modified xsi:type="dcterms:W3CDTF">2022-11-29T12:45:51Z</dcterms:modified>
</cp:coreProperties>
</file>